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sedinternational-my.sharepoint.com/personal/direccion_ecommd_sedintl_com/Documents/Documentos/Marketing Digital/Catálogos Digitales/2025/LENOVO Garantías, Servicios y Software Junio/"/>
    </mc:Choice>
  </mc:AlternateContent>
  <xr:revisionPtr revIDLastSave="705" documentId="8_{D8794DA7-830D-4C03-9EFD-25972466FE33}" xr6:coauthVersionLast="47" xr6:coauthVersionMax="47" xr10:uidLastSave="{E90F43F6-7BE9-4486-9B41-CA9D096D5A00}"/>
  <bookViews>
    <workbookView xWindow="-28920" yWindow="-795" windowWidth="29040" windowHeight="15720" tabRatio="648" firstSheet="1" activeTab="1" xr2:uid="{0148DBB4-89C6-42E5-B5B5-31D3EF05F8DE}"/>
  </bookViews>
  <sheets>
    <sheet name="ABSOLUTE " sheetId="7" r:id="rId1"/>
    <sheet name="IVANTI" sheetId="10" r:id="rId2"/>
    <sheet name="42 GEARS" sheetId="3" r:id="rId3"/>
    <sheet name="LENOVO DEVICE INTELLIGENCE" sheetId="2" r:id="rId4"/>
    <sheet name="LANSCHOOL" sheetId="9" r:id="rId5"/>
    <sheet name="HORUS BI OPI" sheetId="4" r:id="rId6"/>
    <sheet name="HORUS ENTERPRISE" sheetId="5" r:id="rId7"/>
    <sheet name="AUTOPILOT" sheetId="1" r:id="rId8"/>
    <sheet name="THINKSMART" sheetId="6" r:id="rId9"/>
    <sheet name="BLANCCO" sheetId="8" r:id="rId10"/>
  </sheets>
  <definedNames>
    <definedName name="_xlnm._FilterDatabase" localSheetId="0" hidden="1">'ABSOLUTE '!$B$2:$I$12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5" l="1"/>
  <c r="Q4" i="3"/>
  <c r="R4" i="3" s="1"/>
  <c r="M4" i="3"/>
  <c r="O4" i="3"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
        </ext>
      </extLst>
    </bk>
    <bk>
      <extLst>
        <ext uri="{3e2802c4-a4d2-4d8b-9148-e3be6c30e623}">
          <xlrd:rvb i="2"/>
        </ext>
      </extLst>
    </bk>
  </futureMetadata>
  <valueMetadata count="3">
    <bk>
      <rc t="1" v="0"/>
    </bk>
    <bk>
      <rc t="1" v="1"/>
    </bk>
    <bk>
      <rc t="1" v="2"/>
    </bk>
  </valueMetadata>
</metadata>
</file>

<file path=xl/sharedStrings.xml><?xml version="1.0" encoding="utf-8"?>
<sst xmlns="http://schemas.openxmlformats.org/spreadsheetml/2006/main" count="389" uniqueCount="256">
  <si>
    <t>Beneficio</t>
  </si>
  <si>
    <t>Funcionalidades</t>
  </si>
  <si>
    <t>Part Number</t>
  </si>
  <si>
    <t>Descripción</t>
  </si>
  <si>
    <t>Cantidad Mínima</t>
  </si>
  <si>
    <t xml:space="preserve">Precio Aproximado + IVA </t>
  </si>
  <si>
    <t>Lenovo configura sus equipos con la función precargada Autopilot Registration, para luego registrar
los sistemas adquiridos en tu programa Windows Autopilot.</t>
  </si>
  <si>
    <t>5MS0R49023</t>
  </si>
  <si>
    <t xml:space="preserve">MANAGED MS Autopilot Registration </t>
  </si>
  <si>
    <t xml:space="preserve">USD 7  </t>
  </si>
  <si>
    <t>Se debe tomar la licencia +  Onboarding Obligatorio</t>
  </si>
  <si>
    <t>Solución</t>
  </si>
  <si>
    <t>Modelo y Término</t>
  </si>
  <si>
    <t>Precio Aproximado</t>
  </si>
  <si>
    <t>Lenovo Device Intelligence</t>
  </si>
  <si>
    <t>Herramienta Cloud de Gestión de Dispositivos con Monitoreo Predictivo y Generación de Tickets de Soporte en Lenovo</t>
  </si>
  <si>
    <t>4L41C09502​</t>
  </si>
  <si>
    <t>Lenovo Device Intelligence 1 Year</t>
  </si>
  <si>
    <t>1+</t>
  </si>
  <si>
    <t>Suscripción 1 Año - Cloud</t>
  </si>
  <si>
    <t>4L41C09504​</t>
  </si>
  <si>
    <t>Lenovo Device Intelligence 2 Year</t>
  </si>
  <si>
    <t>Suscripción 2 Años - Cloud</t>
  </si>
  <si>
    <t>4L41C09506​</t>
  </si>
  <si>
    <t>Lenovo Device Intelligence 3 Year</t>
  </si>
  <si>
    <t>Suscripción 3 Años - Cloud</t>
  </si>
  <si>
    <t>4L41F30134</t>
  </si>
  <si>
    <t>Lenovo Device Intelligence 4 Year</t>
  </si>
  <si>
    <t>Suscripción 4 Años - Cloud</t>
  </si>
  <si>
    <t>4L41F30135</t>
  </si>
  <si>
    <t>Lenovo Device Intelligence 5 Year</t>
  </si>
  <si>
    <t>Suscripción 5 Años - Cloud</t>
  </si>
  <si>
    <t>4L41D34537​</t>
  </si>
  <si>
    <t>Lenovo Device Intelligence Plus 1 Year</t>
  </si>
  <si>
    <t>4L41D34538​</t>
  </si>
  <si>
    <t>Lenovo Device Intelligence Plus 2 Year</t>
  </si>
  <si>
    <t>4L41D34539​</t>
  </si>
  <si>
    <t>Lenovo Device Intelligence Plus 3 Year</t>
  </si>
  <si>
    <t>4L41F30132</t>
  </si>
  <si>
    <t>Lenovo Device Intelligence Plus 4 Year</t>
  </si>
  <si>
    <t>4L41F30133</t>
  </si>
  <si>
    <t>Lenovo Device Intelligence Plus 5 Year</t>
  </si>
  <si>
    <t>Onboarding</t>
  </si>
  <si>
    <t>Servicio de Onboarding Básico para LDI y LDI+</t>
  </si>
  <si>
    <t>Servicio de Onboarding Básico para Lenovo Device Intelligence</t>
  </si>
  <si>
    <t>5TS1A21100</t>
  </si>
  <si>
    <t>Servicio de Onboarding Básico para Ivanti Neurons para ordenes de 1 a 500 Licencias 
Incluye 4 horas de apoyo remoto
Obligatorio en cada venta inicial</t>
  </si>
  <si>
    <t xml:space="preserve"> Se Paga un Onboarding  por todo el proyecto</t>
  </si>
  <si>
    <t>Ingeniero / 4 Horas</t>
  </si>
  <si>
    <t>42Gears</t>
  </si>
  <si>
    <t>4L41H01498</t>
  </si>
  <si>
    <t>42Gears - SureMDM Standard - SaaS - 1 Year Subscription 1 to 1000 licenses</t>
  </si>
  <si>
    <t>Q</t>
  </si>
  <si>
    <t>4L41H01508</t>
  </si>
  <si>
    <t>42Gears - SureMDM Premium - SaaS Annual Subscription 1 to 1000 licenses</t>
  </si>
  <si>
    <t>4L41H01518</t>
  </si>
  <si>
    <t>42Gears - SureMDM Enterprise - SaaS Annual Subscription 1 to 1000 licenses</t>
  </si>
  <si>
    <t>Servicio de Onboarding Básico para SureMDM</t>
  </si>
  <si>
    <t>4L41H01537</t>
  </si>
  <si>
    <t>42Gears - Professional Services - Training - 06 hours - Dictado en Inglés - Servicio Opcional</t>
  </si>
  <si>
    <t xml:space="preserve">Se debe tomar la licencia +  Onboarding Obligatorio. Herramienta Excluida de Iva </t>
  </si>
  <si>
    <t>Horus BI</t>
  </si>
  <si>
    <t>4L40S51252</t>
  </si>
  <si>
    <t>Horus License - Annual Subscription (1-1,000 devices)</t>
  </si>
  <si>
    <t>1-1,000</t>
  </si>
  <si>
    <t>4L40S51253</t>
  </si>
  <si>
    <t>Horus License - Annual Subscription (1,001-5,000 devices)</t>
  </si>
  <si>
    <t xml:space="preserve">1,001-5,000 </t>
  </si>
  <si>
    <t>4L40S51254</t>
  </si>
  <si>
    <t>Horus License - Annual Subscription (5,001 - 15.000 devices)</t>
  </si>
  <si>
    <t xml:space="preserve">5,001 - 15.000 </t>
  </si>
  <si>
    <t>4L40S51255</t>
  </si>
  <si>
    <t>Horus License - Annual Subscription (15.001 onwards devices)</t>
  </si>
  <si>
    <t>15.001+</t>
  </si>
  <si>
    <t>5TS1B33007</t>
  </si>
  <si>
    <t>Horus - Servicio de Onboarding
Incluye 4 horas de apoyo remoto
Obligatorio en cada venta inicial</t>
  </si>
  <si>
    <t>HORUS ENTERPRISE</t>
  </si>
  <si>
    <t xml:space="preserve">Precio </t>
  </si>
  <si>
    <t>Precio Sugerido Canal T2</t>
  </si>
  <si>
    <t>Solucion de gestion y Monitoreo</t>
  </si>
  <si>
    <t>4L41L55233</t>
  </si>
  <si>
    <t>Horus Enterprise License - 1 Year Subscription</t>
  </si>
  <si>
    <t>ThinkSmart Manager</t>
  </si>
  <si>
    <t>Se debe tomar la licencia +  Onboarding Obligatorio. Se debe incluir IVA</t>
  </si>
  <si>
    <t>Herramienta Cloud de Gestión de ThinkSmart Hub</t>
  </si>
  <si>
    <t>This license provides one (1) ThinkSmart device access to ThinkSmart Manager Premium features for a duration of two (2) years.</t>
  </si>
  <si>
    <t>4L41C09508</t>
  </si>
  <si>
    <t>This license provides one (1) ThinkSmart device access to ThinkSmart Manager Premium features for a duration of three (3) years.</t>
  </si>
  <si>
    <t>4L40Z56710</t>
  </si>
  <si>
    <t>ThinkSmart Manager Premium 3 Year</t>
  </si>
  <si>
    <t>This license provides one (1) ThinkSmart device access to ThinkSmart Manager Premium features for a duration of four (4) years.</t>
  </si>
  <si>
    <t>4L41C09510</t>
  </si>
  <si>
    <t>Suscripción 4 Año - Cloud</t>
  </si>
  <si>
    <t>This license provides one (1) ThinkSmart device access to ThinkSmart Manager Premium features for a duration of five (5) years.</t>
  </si>
  <si>
    <t>4L40Z56711</t>
  </si>
  <si>
    <t>ThinkSmart Manager Premium 5 Year</t>
  </si>
  <si>
    <t xml:space="preserve">Servicio de Onboarding Básico </t>
  </si>
  <si>
    <t>Servicio de Onboarding Básico para Thinksmart Manager</t>
  </si>
  <si>
    <t>precio</t>
  </si>
  <si>
    <t>Absolute Control</t>
  </si>
  <si>
    <t>Visibilidad, Geolocalización y Bloqueo con Persistencia</t>
  </si>
  <si>
    <t>4L40K61549</t>
  </si>
  <si>
    <t>Absolute Control 1 year 1-2499 Corporate DDSPRO-F-V1-12</t>
  </si>
  <si>
    <t>1 - 2,499</t>
  </si>
  <si>
    <t>4L40K61550</t>
  </si>
  <si>
    <t>Absolute Control 2 year 1-2499 Corporate DDSPRO-F-V1-24</t>
  </si>
  <si>
    <t>4L40K61551</t>
  </si>
  <si>
    <t>Absolute Control 3 year 1-2499 Corporate DDSPRO-F-V1-36</t>
  </si>
  <si>
    <t>4L40K61552</t>
  </si>
  <si>
    <t>Absolute Control 4 year 1-2499 Corporate DDSPRO-F-V1-48</t>
  </si>
  <si>
    <t>4L40K61553</t>
  </si>
  <si>
    <t>Absolute Control 5 year 1-2499 Corporate DDSPRO-F-V1-60</t>
  </si>
  <si>
    <t>Absolute Resilience</t>
  </si>
  <si>
    <t>Absolute Control + Persistencia Aplicaciones (10), PowerShell, Data Discovery</t>
  </si>
  <si>
    <t>4L40K61514</t>
  </si>
  <si>
    <t>Absolute Resilience 1 year 1-2499 Corporate DDSPRM-F-V1-12</t>
  </si>
  <si>
    <t>4L40K61515</t>
  </si>
  <si>
    <t>Absolute Resilience 2 year 1-2499 Corporate DDSPRM-F-V1-24</t>
  </si>
  <si>
    <t>4L40K61516</t>
  </si>
  <si>
    <t>Absolute Resilience 3 year 1-2499 Corporate DDSPRM-F-V1-36</t>
  </si>
  <si>
    <t>4L40K61517</t>
  </si>
  <si>
    <t>Absolute Resilience 4 year 1-2499 Corporate DDSPRM-F-V1-48</t>
  </si>
  <si>
    <t>4L40K61518</t>
  </si>
  <si>
    <t>Absolute Resilience 5 year 1-2499 Corporate DDSPRM-F-V1-60</t>
  </si>
  <si>
    <t>Herramienta con Iva + consultar Onoarding con Team Lenovo</t>
  </si>
  <si>
    <t>4L41K11262</t>
  </si>
  <si>
    <t>1-year Blancco File Eraser – Enterprise Edition software, for the easer of sensitive files and folders form PC desktop computers &amp; Laptops, supporting CLI for batch files and automated execution</t>
  </si>
  <si>
    <t>4L41K11264</t>
  </si>
  <si>
    <t>3-year Blancco File Eraser – Enterprise Edition software, for the easer of sensitive files and folders form PC desktop computers &amp; Laptops, supporting CLI for batch files and automated execution.</t>
  </si>
  <si>
    <t>4L41L66707</t>
  </si>
  <si>
    <t>Blancco Drive Eraser - Enterprise Edition- 50-499-1Yrr</t>
  </si>
  <si>
    <t>4L41L66708</t>
  </si>
  <si>
    <t>Blancco Drive Eraser - Enterprise Edition- 500-999-1Yrr</t>
  </si>
  <si>
    <t>4L41L66709</t>
  </si>
  <si>
    <t>Blancco Drive Eraser - Enterprise Edition- 1,000-4,999-1Yr</t>
  </si>
  <si>
    <t>4L41L66711</t>
  </si>
  <si>
    <t>Blancco Drive Eraser - Enterprise Edition- 50-499-3Yrs</t>
  </si>
  <si>
    <t>4L41L66712</t>
  </si>
  <si>
    <t>Blancco Drive Eraser - Enterprise Edition- 500-999-3Yrs</t>
  </si>
  <si>
    <t>4L41L66713</t>
  </si>
  <si>
    <t>Blancco Drive Eraser - Enterprise Edition- 1,000-4,999-3Yrs</t>
  </si>
  <si>
    <t>4L41L66714</t>
  </si>
  <si>
    <t>Blancco Drive Eraser - Enterprise Edition- 5,000-9,999-3Yrs</t>
  </si>
  <si>
    <t>4L41L66716</t>
  </si>
  <si>
    <t>Blancco Drive Eraser - Enterprise Edition- 500-999-5Yrs</t>
  </si>
  <si>
    <t>4L41L66717</t>
  </si>
  <si>
    <t>Blancco Drive Eraser - Enterprise Edition- 1,000-4,999-5Yrs</t>
  </si>
  <si>
    <t>4L41L66718</t>
  </si>
  <si>
    <t>Blancco Drive Eraser - Enterprise Edition- 5,000-9,999-5Yrs</t>
  </si>
  <si>
    <t>4L41L66719</t>
  </si>
  <si>
    <t>Blancco File Eraser - Enterprise Edition- 50-499-1Yr</t>
  </si>
  <si>
    <t>4L41L66720</t>
  </si>
  <si>
    <t>Blancco File Eraser - Enterprise Edition- 500-999-1Yr</t>
  </si>
  <si>
    <t>4L41L66721</t>
  </si>
  <si>
    <t>Blancco File Eraser - Enterprise Edition- 1,000-4,999-1Yr</t>
  </si>
  <si>
    <t>4L41L66723</t>
  </si>
  <si>
    <t>Blancco File Eraser - Enterprise Edition- 50-499-3Yrs</t>
  </si>
  <si>
    <t>4L41L66724</t>
  </si>
  <si>
    <t>Blancco File Eraser - Enterprise Edition- 500-999-3Yrs</t>
  </si>
  <si>
    <t>4L41L66725</t>
  </si>
  <si>
    <t>Blancco File Eraser - Enterprise Edition- 1,000-4,999-3Yrs</t>
  </si>
  <si>
    <t>4L41L66749</t>
  </si>
  <si>
    <t>Blancco Cloud- 50-499-1Yr</t>
  </si>
  <si>
    <t>4L41L66750</t>
  </si>
  <si>
    <t>Blancco Cloud- 500-999-1Yr</t>
  </si>
  <si>
    <t>4L41L66751</t>
  </si>
  <si>
    <t>Blancco Cloud- 1,000-4,999-1Yr</t>
  </si>
  <si>
    <t>4L41L66753</t>
  </si>
  <si>
    <t>Blancco Cloud- 50-499-3Yrs</t>
  </si>
  <si>
    <t>4L41L66754</t>
  </si>
  <si>
    <t>Blancco Cloud- 500-999-3Yrs</t>
  </si>
  <si>
    <t>4L41L66755</t>
  </si>
  <si>
    <t>Blancco Cloud- 1,000-4,999-3Yrs</t>
  </si>
  <si>
    <t>4L41L66761</t>
  </si>
  <si>
    <t>Blancco Management Console - On Premise- 50-499-1Yr</t>
  </si>
  <si>
    <t>4L41L66762</t>
  </si>
  <si>
    <t>Blancco Management Console - On Premise- 500-999-1Yr</t>
  </si>
  <si>
    <t>4L41L66763</t>
  </si>
  <si>
    <t>Blancco Management Console - On Premise- 1,000-4,999-1Yr</t>
  </si>
  <si>
    <t>4L41L66765</t>
  </si>
  <si>
    <t>Blancco Management Console - On Premise- 50-499-3Yrs</t>
  </si>
  <si>
    <t>4L41L66766</t>
  </si>
  <si>
    <t>Blancco Management Console - On Premise- 500-999-3Yrs</t>
  </si>
  <si>
    <t>4L41L66767</t>
  </si>
  <si>
    <t>Blancco Management Console - On Premise- 1,000-4,999-3Yrs</t>
  </si>
  <si>
    <t>4L41L66773</t>
  </si>
  <si>
    <t>Blancco Drive Eraser - Volume Edition- 50-499</t>
  </si>
  <si>
    <t>4L41L66774</t>
  </si>
  <si>
    <t>Blancco Drive Eraser - Volume Edition- 500-999</t>
  </si>
  <si>
    <t>4L41L66775</t>
  </si>
  <si>
    <t>Blancco Drive Eraser - Volume Edition- 1,000-4,999</t>
  </si>
  <si>
    <t xml:space="preserve">Licencias Excluidas de Iva, solo el Item 4L41D69658 requiere IVA  </t>
  </si>
  <si>
    <t>Categoria</t>
  </si>
  <si>
    <t>Beneficio Principal</t>
  </si>
  <si>
    <t>Description</t>
  </si>
  <si>
    <t>Minimun</t>
  </si>
  <si>
    <t>Tipo de Licencia</t>
  </si>
  <si>
    <t>Classroom Management</t>
  </si>
  <si>
    <t>LanSchool</t>
  </si>
  <si>
    <t>Classroom Management On Premise y Cloud</t>
  </si>
  <si>
    <t>4L41D69658</t>
  </si>
  <si>
    <t>35+</t>
  </si>
  <si>
    <t>Obligatorio con IVA</t>
  </si>
  <si>
    <t>4L41D69659</t>
  </si>
  <si>
    <t>LanSchool Air - 1 year annual subscription license per device (35-499) includes technical support; 35 device minimum</t>
  </si>
  <si>
    <t>4L41D69665</t>
  </si>
  <si>
    <t>LanSchool Air - 2 year annual subscription license per device (35-499) includes technical support; 35 device minimum</t>
  </si>
  <si>
    <t>4L41D69671</t>
  </si>
  <si>
    <t>LanSchool Air - 3 year annual subscription license per device (35-499) includes technical support; 35 device minimum</t>
  </si>
  <si>
    <t>4L41D69677</t>
  </si>
  <si>
    <t>LanSchool Air - 4 year annual subscription license per device (35-499) includes technical support; 35 device minimum</t>
  </si>
  <si>
    <t>4L41D69683</t>
  </si>
  <si>
    <t>LanSchool Air - 5 year annual subscription license per device (35-499) includes technical support; 35 device minimum</t>
  </si>
  <si>
    <t xml:space="preserve">Herramienta excluida + Incluir Onoarding obligatorio </t>
  </si>
  <si>
    <t>4L41M05040</t>
  </si>
  <si>
    <t>4L41M05041</t>
  </si>
  <si>
    <t>4L41M05042</t>
  </si>
  <si>
    <t>4L41M05043</t>
  </si>
  <si>
    <t>4L41M05044</t>
  </si>
  <si>
    <t>4L41M05055</t>
  </si>
  <si>
    <t>4L41M05056</t>
  </si>
  <si>
    <t>4L41M05057</t>
  </si>
  <si>
    <t>4L41M05059</t>
  </si>
  <si>
    <t>Servicio de Onboarding Básico para Ivanti Neurons para ordenes de 501 Licencias en adelante
Incluye 10 horas de apoyo remoto
Obligatorio en cada venta inicial,  Se Paga un Onboarding  por todo el proyecto</t>
  </si>
  <si>
    <t xml:space="preserve">Precio  </t>
  </si>
  <si>
    <t>***Se debe tomar la licencia +  Onboarding Obligatorio, se debe incluir IVA***</t>
  </si>
  <si>
    <r>
      <t xml:space="preserve">ThinkSmart Manager </t>
    </r>
    <r>
      <rPr>
        <sz val="10"/>
        <color rgb="FF000000"/>
        <rFont val="Montserrat Medium"/>
      </rPr>
      <t xml:space="preserve">Premium </t>
    </r>
    <r>
      <rPr>
        <sz val="10"/>
        <color theme="1"/>
        <rFont val="Montserrat Medium"/>
      </rPr>
      <t>2 Year</t>
    </r>
  </si>
  <si>
    <r>
      <t xml:space="preserve">ThinkSmart Manager </t>
    </r>
    <r>
      <rPr>
        <sz val="10"/>
        <color rgb="FF000000"/>
        <rFont val="Montserrat Medium"/>
      </rPr>
      <t xml:space="preserve">Premium </t>
    </r>
    <r>
      <rPr>
        <sz val="10"/>
        <color theme="1"/>
        <rFont val="Montserrat Medium"/>
      </rPr>
      <t>4 Year</t>
    </r>
  </si>
  <si>
    <t>Geolocalización con alta precisión (Geocercas y Alertas)
Bloqueo con Persistencia
Inventario de Hardware y Software
Alertas por cambios de Configuración Hardware
Borrado remoto certificado
Absolute Remote Supervisor Password en Modelos Seleccionados Lenovo</t>
  </si>
  <si>
    <t>Absolute Control más:
Persistencia de Aplicaciones Seleccionadas (Lenovo Device Intelligence, SentinelOne, Ivanti EPM, SCCM, Bitlocker, Cisco VPN, FortiClient VPN)
Scripts de Powershell
Endpoint Data Discovery (Finanzas, Salud, Información Personal)
Auditorías por parte de Absolute en caso de pérdida
Reportes de Navegación</t>
  </si>
  <si>
    <t>Ivanti Neurons Platform w/CSV Connector Cloud Sub. 5Y, Cost per yr, min. QTY50, inventory, ADConnector, device, user, SWviews, CSV Connector, 70 ingresstrans, per device permonth.</t>
  </si>
  <si>
    <t>Ivanti Neurons Platform w/CSV Connector Cloud Sub.4Y, Cost per yr, min. QTY50, inventory, ADConnector, device, user, SWviews, CSV Connector, 70 ingresstrans, per device per month.</t>
  </si>
  <si>
    <t>Ivanti Neurons Platform w/CSV Connector Cloud Sub.3Y, Cost per yr, min.QTY50, inventory, AD Connector, device, user, SWviews, CSV Connector, 70 ingresstrans, per device per month.</t>
  </si>
  <si>
    <t>Ivanti Neurons Platform w/CSV Connector Cloud Sub.2Y, Cost per yr, min.QTY50, inventory, AD Connector, device, user, SW views, CSV Connector, 70 ingresstrans, perdevice per month.</t>
  </si>
  <si>
    <t>Ivanti Neurons Platform w/CSV Connector Cloud Sub.1Y, Cost per yr, min.QTY50, inventory, AD Connector, device, user, SW views, CSV Connector, 70ingresstrans, per device per month.</t>
  </si>
  <si>
    <t>Ivanti Neurons Workspace Cloud Subscription-1Y-Cost per yr, min qty 50 devices, requires same quantity as Neurons Platform, includes Neurons for Edge Intelligence.</t>
  </si>
  <si>
    <t>Ivanti Neurons Workspace Cloud Subscription-2Y-Cost per yr, min qty 50 devices, requires same quantity as Neurons Platform, includes Neurons for Edge Intelligence.</t>
  </si>
  <si>
    <t>Ivanti Neurons Workspace Cloud Subscription-3Y-Cost per yr, min qty 50 devices, requires same quantity as Neurons Platform, includes Neurons for Edge Intelligence.</t>
  </si>
  <si>
    <t>Ivanti Neurons Workspace Cloud Subscription-5Y-Cost per yr, min qty 50 devices, requires same quantity as Neurons Platform, includes Neurons for Edge Intelligence.</t>
  </si>
  <si>
    <t>Servicio de Onboarding Básico para Ivanti Neurons para ordenes de 1 a 500 licencias.
Incluye 4 horas de apoyo remoto
Obligatorio en cada venta inicial,  Se Paga un Onboarding  por todo el proyecto</t>
  </si>
  <si>
    <t>Servicio Entrenamiento por 6 Horas 
Dictado en inglés</t>
  </si>
  <si>
    <t>Solución de información y desempeño de equipos</t>
  </si>
  <si>
    <t>Solución de gestión, 100% Cloud, 
1.BI (Inventario de Hardware, Monitoreo de dispositivos, horas promedio de uso, inventario de Software)
2. Geolocalización (con posibilidad de bloqueo remoto).
3. Ejecución remota de comandos PowerShell  
4. Control parental.                            
Aplica Sistemas Operativos: (Windows 10-11, ChromeOS, Android (versión 10 en adelante).</t>
  </si>
  <si>
    <t>Gestión integral remota de todo tipo de dispositivos como teléfonos, Tabletas y PCs, Plataforma Cloud de gestión de dispositivos Android, iOS, Windows, Linux, Soporta Android Enterprise, Despliegue de Aplicaciones, Control Remoto, Geolocalización en Tiempo Real, histórico y Geocercas, Transferencia de documentos y contenido, Borrado y Bloqueo remoto</t>
  </si>
  <si>
    <t>Plataforma Cloud de gestión de dispositivos Android, iOS, Windows, Linux , Soporta Android Enterprise, Despliegue de Aplicaciones, Control Remoto, Geolocalización cada 10 minutos, histórico 1 Mes y Geocercas, Transferencia de documentos y contenido, Borrado y Bloqueo remoto, Reportes Básicos, Número de usuarios: 3</t>
  </si>
  <si>
    <t>Plataforma Cloud de gestión de dispositivos Android, iOS, Windows, Linux, Soporta Android Enterprise, Despliegue de Aplicaciones, Control Remoto, Geolocalización cada 1 minuto, histórico 3 meses y Geocercas, Transferencia de documentos y contenido, Borrado y Bloqueo remoto, Reportes Avanzados, Número de usuarios: 25, Enterprise Single Sign On, Certificate Management</t>
  </si>
  <si>
    <t>Plataforma Cloud de gestión de dispositivos Android, iOS, Windows, Linux, Soporta Android Enterprise, Despliegue de Aplicaciones, Control Remoto, Geolocalización cada 1 minuto, histórico 6 meses y Geocercas, Transferencia de documentos y contenido, Borrado y Bloqueo remoto, Reportes Avanzados, Número de usuarios: Ilimitados, Enterprise Single Sign On, Certificate Management, Mobile Threat Detection</t>
  </si>
  <si>
    <t>Gestión integral remota de todo tipo de dispositivos como teléfonos, Tabletas y PCs, Plataforma Cloud de gestión de dispositivos Android, iOS, Windows, Linux, Soporta Android Enterprise, Despliegue de Aplicaciones, Control Remoto, Geolocalización en Tiempo Real, histórico y Geocercas, Transferencia de documentos y contenido, Borrado y Bloqueo remoto.</t>
  </si>
  <si>
    <t>Gestión integral remota de todo tipo de dispositivos como teléfonos, Tabletas y PCs, Plataforma Cloud de gestión de dispositivos Android, iOS, Windows, Linux, Soporta Android Enterprise, Despliegue de Aplicaciones, Control Remoto
Geolocalización en Tiempo Real, histórico y Geocercas
Transferencia de documentos y contenido
Borrado y Bloqueo remoto</t>
  </si>
  <si>
    <r>
      <t xml:space="preserve">"Lenovo Device Intelligence, Gestión de Dispositivos Multimarca, Información y Alertas Proactivas Enriquecido, Estado de Flota, Análisis Predictivo para Disco Duro, Batería, Pantallazos Azules, Generación de Tickets de Soporte en Lenovo, </t>
    </r>
    <r>
      <rPr>
        <b/>
        <sz val="10"/>
        <color rgb="FF000000"/>
        <rFont val="Montserrat Medium"/>
      </rPr>
      <t>Obligatorio incluir Servicio de Onboarding"</t>
    </r>
  </si>
  <si>
    <t>Lenovo Device Intelligence Plus incluye:  Gestión de Dispositivos Multimarca, Información y Alertas Proactivas Enriquecido, Estado de Flota Enriquecido, Análisis Predictivo para Disco Duro, Batería, Pantallazos Azules, Generación de Tickets de Soporte en Lenovo, Análisis profundo de causa raíz de problemas, Análisis profundo comparativo y de tendencias de aplicaciones, Evaluaciones de productividad de los empleados, puntuación digital de Experiencia de Usuario (instantánea y Tendencias), Obligatorio incluir Servicio de Onboarding</t>
  </si>
  <si>
    <t>Compartir pantalla docente a estudiantes, Bloqueo de pantalla de estudiantes por parte de docente, Filtro de páginas web (si hay internet), comunicación vía chat con estudiantes, Intercambio de archivos mediante Red Local (On Premise)</t>
  </si>
  <si>
    <t>Servicio de Onboarding Básico para Ivanti Neurons para ordenes de 1 a 500 Licencias. Incluye 4 horas de apoyo remoto. Obligatorio en cada venta inicial</t>
  </si>
  <si>
    <t>LanSchool Classic subscription license add-on must be purchased with CO-LSA part number to receive both products, Obligatorio en todas las ventas
Se debe incluir igual cantidad de licencias de Classic que de Air</t>
  </si>
  <si>
    <t>Lenovo registra los sistemas adquiridos en el programa Autopilot del cliente a través de la API OEM.</t>
  </si>
  <si>
    <t>Solución 100% Cloud,    
1. Gestion de Dispositivos (Inventario de Hardware, despliegue de Software, horas promedio de uso, inventario de Software) 
2. Geolocalización (con posibilidad de bloqueo remoto).
3. Ejecución remota de comandos PowerShell 
4. Control remoto sobre los equipos.
Aplica únicamente sobre Sistemas Operativos Windows (10-11).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</si>
</sst>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0.00_);_(&quot;$&quot;* \(#,##0.00\);_(&quot;$&quot;* &quot;-&quot;??_);_(@_)"/>
    <numFmt numFmtId="165" formatCode="_(* #,##0.00_);_(* \(#,##0.00\);_(* &quot;-&quot;??_);_(@_)"/>
  </numFmts>
  <fonts count="26" x14ac:knownFonts="1">
    <font>
      <sz val="11"/>
      <color theme="1"/>
      <name val="Aptos Narrow"/>
      <family val="2"/>
      <scheme val="minor"/>
    </font>
    <font>
      <sz val="11"/>
      <color theme="1"/>
      <name val="Aptos Narrow"/>
      <family val="2"/>
      <scheme val="minor"/>
    </font>
    <font>
      <b/>
      <sz val="11"/>
      <color theme="1"/>
      <name val="Aptos Narrow"/>
      <family val="2"/>
      <scheme val="minor"/>
    </font>
    <font>
      <b/>
      <sz val="26"/>
      <color theme="1"/>
      <name val="Arial"/>
      <family val="2"/>
    </font>
    <font>
      <b/>
      <sz val="10"/>
      <color rgb="FFFF0000"/>
      <name val="Aptos Narrow"/>
      <family val="2"/>
      <scheme val="minor"/>
    </font>
    <font>
      <sz val="11"/>
      <name val="Aptos Narrow"/>
      <family val="2"/>
      <scheme val="minor"/>
    </font>
    <font>
      <b/>
      <sz val="14"/>
      <color rgb="FFFF0000"/>
      <name val="Aptos Narrow"/>
      <family val="2"/>
      <scheme val="minor"/>
    </font>
    <font>
      <b/>
      <sz val="36"/>
      <color theme="1"/>
      <name val="Aptos Narrow"/>
      <family val="2"/>
      <scheme val="minor"/>
    </font>
    <font>
      <b/>
      <sz val="28"/>
      <color theme="1"/>
      <name val="Aptos Narrow"/>
      <family val="2"/>
      <scheme val="minor"/>
    </font>
    <font>
      <b/>
      <sz val="24"/>
      <color theme="1"/>
      <name val="Aptos Narrow"/>
      <family val="2"/>
      <scheme val="minor"/>
    </font>
    <font>
      <sz val="10"/>
      <color theme="0"/>
      <name val="Montserrat Medium"/>
    </font>
    <font>
      <b/>
      <sz val="10"/>
      <color theme="0"/>
      <name val="Montserrat Medium"/>
    </font>
    <font>
      <b/>
      <sz val="10"/>
      <color theme="0"/>
      <name val="Montserrat ExtraBold"/>
    </font>
    <font>
      <b/>
      <sz val="10"/>
      <color theme="1"/>
      <name val="Montserrat Medium"/>
    </font>
    <font>
      <b/>
      <sz val="10"/>
      <name val="Montserrat Medium"/>
    </font>
    <font>
      <sz val="10"/>
      <name val="Montserrat Medium"/>
    </font>
    <font>
      <sz val="10"/>
      <color theme="1"/>
      <name val="Montserrat Medium"/>
    </font>
    <font>
      <sz val="10"/>
      <color rgb="FF000000"/>
      <name val="Montserrat Medium"/>
    </font>
    <font>
      <b/>
      <sz val="10"/>
      <name val="Montserrat ExtraBold"/>
    </font>
    <font>
      <b/>
      <sz val="10"/>
      <color theme="1"/>
      <name val="Montserrat ExtraBold"/>
    </font>
    <font>
      <b/>
      <sz val="10"/>
      <color rgb="FF000000"/>
      <name val="Montserrat Medium"/>
    </font>
    <font>
      <b/>
      <sz val="11"/>
      <color theme="0"/>
      <name val="Montserrat ExtraBold"/>
    </font>
    <font>
      <b/>
      <sz val="11"/>
      <color theme="4" tint="-0.499984740745262"/>
      <name val="Montserrat Medium"/>
    </font>
    <font>
      <b/>
      <sz val="11"/>
      <color theme="0"/>
      <name val="Montserrat Medium"/>
    </font>
    <font>
      <b/>
      <sz val="11"/>
      <color theme="1" tint="0.14999847407452621"/>
      <name val="Montserrat Medium"/>
    </font>
    <font>
      <b/>
      <sz val="11"/>
      <color rgb="FF002060"/>
      <name val="Montserrat Medium"/>
    </font>
  </fonts>
  <fills count="20">
    <fill>
      <patternFill patternType="none"/>
    </fill>
    <fill>
      <patternFill patternType="gray125"/>
    </fill>
    <fill>
      <patternFill patternType="solid">
        <fgColor theme="0"/>
        <bgColor indexed="64"/>
      </patternFill>
    </fill>
    <fill>
      <patternFill patternType="solid">
        <fgColor rgb="FF6EA204"/>
        <bgColor indexed="64"/>
      </patternFill>
    </fill>
    <fill>
      <patternFill patternType="solid">
        <fgColor theme="9" tint="-0.249977111117893"/>
        <bgColor indexed="64"/>
      </patternFill>
    </fill>
    <fill>
      <patternFill patternType="solid">
        <fgColor theme="7" tint="-0.499984740745262"/>
        <bgColor indexed="64"/>
      </patternFill>
    </fill>
    <fill>
      <patternFill patternType="solid">
        <fgColor theme="4" tint="-0.499984740745262"/>
        <bgColor indexed="64"/>
      </patternFill>
    </fill>
    <fill>
      <patternFill patternType="solid">
        <fgColor rgb="FFFFC000"/>
        <bgColor indexed="64"/>
      </patternFill>
    </fill>
    <fill>
      <patternFill patternType="solid">
        <fgColor rgb="FF70B60A"/>
        <bgColor indexed="64"/>
      </patternFill>
    </fill>
    <fill>
      <patternFill patternType="solid">
        <fgColor rgb="FFA4D40A"/>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rgb="FFC00000"/>
        <bgColor indexed="64"/>
      </patternFill>
    </fill>
    <fill>
      <patternFill patternType="solid">
        <fgColor rgb="FF7E0000"/>
        <bgColor indexed="64"/>
      </patternFill>
    </fill>
    <fill>
      <patternFill patternType="solid">
        <fgColor theme="0" tint="-0.499984740745262"/>
        <bgColor indexed="64"/>
      </patternFill>
    </fill>
    <fill>
      <patternFill patternType="solid">
        <fgColor rgb="FF6699FF"/>
        <bgColor indexed="64"/>
      </patternFill>
    </fill>
    <fill>
      <patternFill patternType="solid">
        <fgColor rgb="FFEE0000"/>
        <bgColor indexed="64"/>
      </patternFill>
    </fill>
    <fill>
      <patternFill patternType="solid">
        <fgColor rgb="FF00C49F"/>
        <bgColor indexed="64"/>
      </patternFill>
    </fill>
    <fill>
      <patternFill patternType="solid">
        <fgColor rgb="FF007A63"/>
        <bgColor indexed="64"/>
      </patternFill>
    </fill>
    <fill>
      <patternFill patternType="solid">
        <fgColor rgb="FF002060"/>
        <bgColor indexed="64"/>
      </patternFill>
    </fill>
  </fills>
  <borders count="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9847407452621"/>
      </left>
      <right style="thin">
        <color theme="0" tint="-0.14999847407452621"/>
      </right>
      <top style="thin">
        <color theme="0" tint="-0.14999847407452621"/>
      </top>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115">
    <xf numFmtId="0" fontId="0" fillId="0" borderId="0" xfId="0"/>
    <xf numFmtId="0" fontId="0" fillId="0" borderId="0" xfId="0" applyAlignment="1">
      <alignment horizontal="center"/>
    </xf>
    <xf numFmtId="0" fontId="0" fillId="0" borderId="0" xfId="0" applyAlignment="1">
      <alignment horizontal="left" vertical="top" wrapText="1"/>
    </xf>
    <xf numFmtId="0" fontId="0" fillId="0" borderId="0" xfId="0" applyAlignment="1">
      <alignment vertical="center" wrapText="1"/>
    </xf>
    <xf numFmtId="0" fontId="0" fillId="0" borderId="0" xfId="0" applyAlignment="1">
      <alignment horizontal="center" vertical="center" wrapText="1"/>
    </xf>
    <xf numFmtId="0" fontId="10" fillId="0" borderId="0" xfId="0" applyFont="1"/>
    <xf numFmtId="164" fontId="10" fillId="0" borderId="0" xfId="2" applyFont="1" applyFill="1"/>
    <xf numFmtId="0" fontId="10" fillId="3" borderId="0" xfId="0" applyFont="1" applyFill="1"/>
    <xf numFmtId="44" fontId="10" fillId="3" borderId="0" xfId="0" applyNumberFormat="1" applyFont="1" applyFill="1"/>
    <xf numFmtId="164" fontId="10" fillId="3" borderId="0" xfId="2" applyFont="1" applyFill="1"/>
    <xf numFmtId="0" fontId="0" fillId="5" borderId="0" xfId="0" applyFill="1"/>
    <xf numFmtId="0" fontId="4" fillId="5" borderId="0" xfId="0" applyFont="1" applyFill="1" applyAlignment="1">
      <alignment wrapText="1"/>
    </xf>
    <xf numFmtId="0" fontId="6" fillId="5" borderId="0" xfId="0" applyFont="1" applyFill="1" applyAlignment="1">
      <alignment wrapText="1"/>
    </xf>
    <xf numFmtId="9" fontId="0" fillId="5" borderId="0" xfId="1" applyFont="1" applyFill="1" applyAlignment="1">
      <alignment vertical="center" wrapText="1"/>
    </xf>
    <xf numFmtId="165" fontId="0" fillId="5" borderId="0" xfId="0" applyNumberFormat="1" applyFill="1"/>
    <xf numFmtId="0" fontId="0" fillId="5" borderId="0" xfId="0" applyFill="1" applyAlignment="1">
      <alignment horizontal="center"/>
    </xf>
    <xf numFmtId="0" fontId="12" fillId="4" borderId="1" xfId="0" applyFont="1" applyFill="1" applyBorder="1" applyAlignment="1">
      <alignment horizontal="center" vertical="center" wrapText="1"/>
    </xf>
    <xf numFmtId="164" fontId="12" fillId="4" borderId="1" xfId="2" applyFont="1" applyFill="1" applyBorder="1" applyAlignment="1">
      <alignment horizontal="center" vertical="center" wrapText="1"/>
    </xf>
    <xf numFmtId="0" fontId="16" fillId="0" borderId="1" xfId="0" applyFont="1" applyBorder="1" applyAlignment="1">
      <alignment horizontal="center" vertical="center" wrapText="1"/>
    </xf>
    <xf numFmtId="164" fontId="16" fillId="0" borderId="1" xfId="2" applyFont="1" applyFill="1" applyBorder="1" applyAlignment="1">
      <alignment horizontal="center" vertical="center" wrapText="1"/>
    </xf>
    <xf numFmtId="0" fontId="12" fillId="6"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6" fillId="0" borderId="1" xfId="0" applyFont="1" applyBorder="1" applyAlignment="1">
      <alignment horizontal="center" vertical="top" wrapText="1"/>
    </xf>
    <xf numFmtId="0" fontId="0" fillId="9" borderId="0" xfId="0" applyFill="1" applyAlignment="1">
      <alignment vertical="center" wrapText="1"/>
    </xf>
    <xf numFmtId="0" fontId="16" fillId="9" borderId="0" xfId="0" applyFont="1" applyFill="1" applyAlignment="1">
      <alignment horizontal="left" vertical="center" wrapText="1"/>
    </xf>
    <xf numFmtId="0" fontId="16" fillId="9" borderId="0" xfId="0" applyFont="1" applyFill="1" applyAlignment="1">
      <alignment horizontal="center" vertical="center" wrapText="1"/>
    </xf>
    <xf numFmtId="0" fontId="16" fillId="9" borderId="0" xfId="0" applyFont="1" applyFill="1" applyAlignment="1">
      <alignment vertical="center" wrapText="1"/>
    </xf>
    <xf numFmtId="0" fontId="0" fillId="9" borderId="0" xfId="0" applyFill="1" applyAlignment="1">
      <alignment horizontal="center" vertical="center" wrapText="1"/>
    </xf>
    <xf numFmtId="0" fontId="2" fillId="9" borderId="0" xfId="0" applyFont="1" applyFill="1" applyAlignment="1">
      <alignment horizontal="center" vertical="center" wrapText="1"/>
    </xf>
    <xf numFmtId="0" fontId="5" fillId="9" borderId="0" xfId="0" applyFont="1" applyFill="1" applyAlignment="1">
      <alignment horizontal="center" vertical="center" wrapText="1"/>
    </xf>
    <xf numFmtId="0" fontId="5" fillId="9" borderId="0" xfId="0" applyFont="1" applyFill="1" applyAlignment="1">
      <alignment horizontal="left" vertical="center" wrapText="1"/>
    </xf>
    <xf numFmtId="0" fontId="0" fillId="9" borderId="0" xfId="0" applyFill="1" applyAlignment="1">
      <alignment horizontal="left" vertical="center" wrapText="1"/>
    </xf>
    <xf numFmtId="0" fontId="0" fillId="10" borderId="0" xfId="0" applyFill="1" applyAlignment="1">
      <alignment vertical="top"/>
    </xf>
    <xf numFmtId="0" fontId="0" fillId="10" borderId="0" xfId="0" applyFill="1"/>
    <xf numFmtId="0" fontId="16" fillId="10" borderId="0" xfId="0" applyFont="1" applyFill="1"/>
    <xf numFmtId="0" fontId="16" fillId="0" borderId="0" xfId="0" applyFont="1"/>
    <xf numFmtId="0" fontId="0" fillId="12" borderId="0" xfId="0" applyFill="1"/>
    <xf numFmtId="0" fontId="0" fillId="14" borderId="0" xfId="0" applyFill="1"/>
    <xf numFmtId="0" fontId="13" fillId="14" borderId="0" xfId="0" applyFont="1" applyFill="1" applyAlignment="1">
      <alignment horizontal="left" vertical="center"/>
    </xf>
    <xf numFmtId="0" fontId="0" fillId="15" borderId="0" xfId="0" applyFill="1" applyAlignment="1">
      <alignment horizontal="center"/>
    </xf>
    <xf numFmtId="0" fontId="0" fillId="15" borderId="0" xfId="0" applyFill="1"/>
    <xf numFmtId="9" fontId="0" fillId="15" borderId="0" xfId="1" applyFont="1" applyFill="1"/>
    <xf numFmtId="0" fontId="11" fillId="5" borderId="0" xfId="0" applyFont="1" applyFill="1" applyAlignment="1">
      <alignment horizontal="left"/>
    </xf>
    <xf numFmtId="0" fontId="0" fillId="16" borderId="0" xfId="0" applyFill="1"/>
    <xf numFmtId="0" fontId="9" fillId="16" borderId="0" xfId="0" applyFont="1" applyFill="1" applyAlignment="1">
      <alignment vertical="center"/>
    </xf>
    <xf numFmtId="0" fontId="0" fillId="16" borderId="0" xfId="0" applyFill="1" applyAlignment="1">
      <alignment horizontal="center"/>
    </xf>
    <xf numFmtId="0" fontId="16" fillId="16" borderId="0" xfId="0" applyFont="1" applyFill="1"/>
    <xf numFmtId="0" fontId="16" fillId="16" borderId="0" xfId="0" applyFont="1" applyFill="1" applyAlignment="1">
      <alignment horizontal="center"/>
    </xf>
    <xf numFmtId="0" fontId="3" fillId="17" borderId="0" xfId="0" applyFont="1" applyFill="1" applyAlignment="1">
      <alignment horizontal="left" vertical="center" wrapText="1"/>
    </xf>
    <xf numFmtId="0" fontId="0" fillId="17" borderId="0" xfId="0" applyFill="1"/>
    <xf numFmtId="0" fontId="16" fillId="0" borderId="1" xfId="0" applyFont="1" applyBorder="1" applyAlignment="1">
      <alignment horizontal="center" vertical="center" wrapText="1"/>
    </xf>
    <xf numFmtId="0" fontId="10" fillId="3" borderId="0" xfId="0" applyFont="1" applyFill="1" applyAlignment="1">
      <alignment horizontal="center" vertical="center"/>
    </xf>
    <xf numFmtId="0" fontId="0" fillId="5" borderId="0" xfId="0" applyFill="1" applyAlignment="1">
      <alignment horizontal="center" wrapText="1"/>
    </xf>
    <xf numFmtId="0" fontId="7" fillId="14" borderId="0" xfId="0" applyFont="1" applyFill="1" applyAlignment="1">
      <alignment horizontal="left" vertical="center"/>
    </xf>
    <xf numFmtId="0" fontId="8" fillId="14" borderId="0" xfId="0" applyFont="1" applyFill="1" applyAlignment="1">
      <alignment horizontal="left" vertical="center"/>
    </xf>
    <xf numFmtId="0" fontId="13" fillId="9" borderId="0" xfId="0" applyFont="1" applyFill="1" applyAlignment="1">
      <alignment horizontal="left" vertical="center" wrapText="1"/>
    </xf>
    <xf numFmtId="0" fontId="0" fillId="15" borderId="0" xfId="0" applyFill="1" applyAlignment="1">
      <alignment horizontal="center"/>
    </xf>
    <xf numFmtId="0" fontId="3" fillId="17" borderId="0" xfId="0" applyFont="1" applyFill="1" applyAlignment="1">
      <alignment horizontal="left" vertical="center" wrapText="1"/>
    </xf>
    <xf numFmtId="0" fontId="23" fillId="16" borderId="0" xfId="0" applyFont="1" applyFill="1"/>
    <xf numFmtId="0" fontId="23" fillId="14" borderId="0" xfId="0" applyFont="1" applyFill="1" applyAlignment="1">
      <alignment horizontal="left" vertical="center" wrapText="1"/>
    </xf>
    <xf numFmtId="0" fontId="0" fillId="12" borderId="0" xfId="0" applyFill="1" applyAlignment="1">
      <alignment horizontal="center" vertical="top"/>
    </xf>
    <xf numFmtId="0" fontId="24" fillId="9" borderId="0" xfId="0" applyFont="1" applyFill="1" applyAlignment="1">
      <alignment horizontal="left" vertical="center" wrapText="1"/>
    </xf>
    <xf numFmtId="0" fontId="11" fillId="12" borderId="0" xfId="0" applyFont="1" applyFill="1" applyBorder="1" applyAlignment="1">
      <alignment horizontal="left" vertical="center" wrapText="1"/>
    </xf>
    <xf numFmtId="0" fontId="12" fillId="13"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164" fontId="16" fillId="2" borderId="1" xfId="2" applyFont="1" applyFill="1" applyBorder="1" applyAlignment="1">
      <alignment horizontal="right" vertical="center" wrapText="1"/>
    </xf>
    <xf numFmtId="164" fontId="16" fillId="2" borderId="1" xfId="2" applyFont="1" applyFill="1" applyBorder="1" applyAlignment="1">
      <alignment horizontal="center" vertical="center" wrapText="1"/>
    </xf>
    <xf numFmtId="0" fontId="0" fillId="12" borderId="0" xfId="0" applyFill="1" applyAlignment="1">
      <alignment horizontal="center"/>
    </xf>
    <xf numFmtId="164" fontId="16" fillId="0" borderId="1" xfId="2" applyFont="1" applyBorder="1" applyAlignment="1">
      <alignment horizontal="center" vertical="center" wrapText="1"/>
    </xf>
    <xf numFmtId="0" fontId="15"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1" xfId="0" applyFont="1" applyFill="1" applyBorder="1" applyAlignment="1">
      <alignment vertical="center" wrapText="1"/>
    </xf>
    <xf numFmtId="0" fontId="12" fillId="8"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5" fillId="2" borderId="2" xfId="0" applyFont="1" applyFill="1" applyBorder="1" applyAlignment="1">
      <alignment horizontal="center" vertical="center" wrapText="1"/>
    </xf>
    <xf numFmtId="0" fontId="16" fillId="2" borderId="2" xfId="0" applyFont="1" applyFill="1" applyBorder="1" applyAlignment="1">
      <alignment horizontal="left" vertical="center" wrapText="1"/>
    </xf>
    <xf numFmtId="0" fontId="17" fillId="2" borderId="2" xfId="0" applyFont="1" applyFill="1" applyBorder="1" applyAlignment="1">
      <alignment horizontal="center" vertical="center" wrapText="1"/>
    </xf>
    <xf numFmtId="0" fontId="17" fillId="2" borderId="2" xfId="0" applyFont="1" applyFill="1" applyBorder="1" applyAlignment="1">
      <alignment horizontal="center" vertical="center"/>
    </xf>
    <xf numFmtId="0" fontId="16" fillId="2" borderId="2" xfId="0" applyFont="1" applyFill="1" applyBorder="1" applyAlignment="1">
      <alignment horizontal="center" vertical="center" wrapText="1"/>
    </xf>
    <xf numFmtId="164" fontId="16" fillId="2" borderId="2" xfId="2" applyFont="1" applyFill="1" applyBorder="1" applyAlignment="1">
      <alignment horizontal="center" vertical="center" wrapText="1"/>
    </xf>
    <xf numFmtId="0" fontId="16" fillId="2" borderId="2" xfId="0" applyFont="1" applyFill="1" applyBorder="1" applyAlignment="1">
      <alignment horizontal="center" vertical="center" wrapText="1"/>
    </xf>
    <xf numFmtId="164" fontId="16" fillId="2" borderId="2" xfId="2" applyFont="1" applyFill="1" applyBorder="1" applyAlignment="1">
      <alignment horizontal="right" vertical="center" wrapText="1"/>
    </xf>
    <xf numFmtId="0" fontId="23" fillId="14" borderId="0" xfId="0" applyFont="1" applyFill="1" applyBorder="1" applyAlignment="1">
      <alignment horizontal="left" vertical="center" wrapText="1"/>
    </xf>
    <xf numFmtId="0" fontId="18" fillId="7" borderId="2"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5" fillId="2" borderId="2" xfId="0" applyFont="1" applyFill="1" applyBorder="1" applyAlignment="1">
      <alignment vertical="center" wrapText="1"/>
    </xf>
    <xf numFmtId="0" fontId="13" fillId="2" borderId="2" xfId="0" applyFont="1" applyFill="1" applyBorder="1" applyAlignment="1">
      <alignment horizontal="center" vertical="center" wrapText="1"/>
    </xf>
    <xf numFmtId="164" fontId="16" fillId="2" borderId="2" xfId="2" applyFont="1" applyFill="1" applyBorder="1" applyAlignment="1">
      <alignment vertical="center" wrapText="1"/>
    </xf>
    <xf numFmtId="0" fontId="14" fillId="2" borderId="2"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2" xfId="0" applyFont="1" applyFill="1" applyBorder="1" applyAlignment="1">
      <alignment horizontal="center" vertical="center" wrapText="1"/>
    </xf>
    <xf numFmtId="0" fontId="16" fillId="2" borderId="2" xfId="0" applyFont="1" applyFill="1" applyBorder="1" applyAlignment="1">
      <alignment horizontal="left" vertical="center" wrapText="1"/>
    </xf>
    <xf numFmtId="0" fontId="22" fillId="10" borderId="0" xfId="0" applyFont="1" applyFill="1" applyBorder="1" applyAlignment="1">
      <alignment horizontal="left" vertical="center" wrapText="1"/>
    </xf>
    <xf numFmtId="164" fontId="16" fillId="2" borderId="2" xfId="2"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2" fillId="13" borderId="3" xfId="0" applyFont="1" applyFill="1" applyBorder="1" applyAlignment="1">
      <alignment horizontal="center" vertical="center" wrapText="1"/>
    </xf>
    <xf numFmtId="0" fontId="16" fillId="2" borderId="2" xfId="0" applyFont="1" applyFill="1" applyBorder="1" applyAlignment="1">
      <alignment vertical="center"/>
    </xf>
    <xf numFmtId="0" fontId="13" fillId="2" borderId="2" xfId="0" applyFont="1" applyFill="1" applyBorder="1" applyAlignment="1">
      <alignment horizontal="left" vertical="center" wrapText="1"/>
    </xf>
    <xf numFmtId="0" fontId="12" fillId="11" borderId="3" xfId="0" applyFont="1" applyFill="1" applyBorder="1" applyAlignment="1">
      <alignment horizontal="center" vertical="center" wrapText="1"/>
    </xf>
    <xf numFmtId="0" fontId="0" fillId="2" borderId="2" xfId="0" applyFill="1" applyBorder="1" applyAlignment="1">
      <alignment vertical="top" wrapText="1"/>
    </xf>
    <xf numFmtId="0" fontId="0" fillId="2" borderId="2" xfId="0" applyFill="1" applyBorder="1" applyAlignment="1">
      <alignment vertical="top"/>
    </xf>
    <xf numFmtId="0" fontId="25" fillId="15" borderId="0" xfId="0" applyFont="1" applyFill="1" applyAlignment="1">
      <alignment horizontal="left"/>
    </xf>
    <xf numFmtId="0" fontId="21" fillId="19" borderId="1" xfId="0" applyFont="1" applyFill="1" applyBorder="1" applyAlignment="1">
      <alignment horizontal="center" vertical="center" wrapText="1"/>
    </xf>
    <xf numFmtId="0" fontId="15" fillId="2" borderId="1" xfId="0" applyFont="1" applyFill="1" applyBorder="1" applyAlignment="1">
      <alignment horizontal="center" vertical="center"/>
    </xf>
    <xf numFmtId="164" fontId="13" fillId="2" borderId="2" xfId="2" applyFont="1" applyFill="1" applyBorder="1" applyAlignment="1">
      <alignment horizontal="left" vertical="center" wrapText="1"/>
    </xf>
    <xf numFmtId="164" fontId="13" fillId="2" borderId="2" xfId="2" applyFont="1" applyFill="1" applyBorder="1" applyAlignment="1">
      <alignment horizontal="center" vertical="center" wrapText="1"/>
    </xf>
  </cellXfs>
  <cellStyles count="3">
    <cellStyle name="Moneda 2" xfId="2" xr:uid="{FCF9A8FE-C0A4-43CA-AAA9-54A4B7C274B8}"/>
    <cellStyle name="Normal" xfId="0" builtinId="0"/>
    <cellStyle name="Porcentaje" xfId="1" builtinId="5"/>
  </cellStyles>
  <dxfs count="0"/>
  <tableStyles count="0" defaultTableStyle="TableStyleMedium2" defaultPivotStyle="PivotStyleLight16"/>
  <colors>
    <mruColors>
      <color rgb="FF6699FF"/>
      <color rgb="FF00C49F"/>
      <color rgb="FF007A63"/>
      <color rgb="FF00FFCC"/>
      <color rgb="FF7E0000"/>
      <color rgb="FFA4D40A"/>
      <color rgb="FF70B60A"/>
      <color rgb="FF6EA204"/>
      <color rgb="FF584300"/>
      <color rgb="FFA8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06/relationships/rdRichValueStructure" Target="richData/rdrichvaluestructure.xml"/><Relationship Id="rId2" Type="http://schemas.openxmlformats.org/officeDocument/2006/relationships/worksheet" Target="worksheets/sheet2.xml"/><Relationship Id="rId16" Type="http://schemas.microsoft.com/office/2017/06/relationships/rdRichValue" Target="richData/rdrichvalue.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22/10/relationships/richValueRel" Target="richData/richValueRel.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2</xdr:col>
      <xdr:colOff>876300</xdr:colOff>
      <xdr:row>0</xdr:row>
      <xdr:rowOff>129540</xdr:rowOff>
    </xdr:from>
    <xdr:to>
      <xdr:col>2</xdr:col>
      <xdr:colOff>4441190</xdr:colOff>
      <xdr:row>0</xdr:row>
      <xdr:rowOff>664845</xdr:rowOff>
    </xdr:to>
    <xdr:pic>
      <xdr:nvPicPr>
        <xdr:cNvPr id="4" name="Picture 3" descr="Icon&#10;&#10;Description automatically generated">
          <a:extLst>
            <a:ext uri="{FF2B5EF4-FFF2-40B4-BE49-F238E27FC236}">
              <a16:creationId xmlns:a16="http://schemas.microsoft.com/office/drawing/2014/main" id="{D4537A47-5847-DFDD-6B07-FDE46DF29C21}"/>
            </a:ext>
          </a:extLst>
        </xdr:cNvPr>
        <xdr:cNvPicPr>
          <a:picLocks noChangeAspect="1"/>
        </xdr:cNvPicPr>
      </xdr:nvPicPr>
      <xdr:blipFill>
        <a:blip xmlns:r="http://schemas.openxmlformats.org/officeDocument/2006/relationships" r:embed="rId1" cstate="screen">
          <a:biLevel thresh="25000"/>
          <a:extLst>
            <a:ext uri="{28A0092B-C50C-407E-A947-70E740481C1C}">
              <a14:useLocalDpi xmlns:a14="http://schemas.microsoft.com/office/drawing/2010/main"/>
            </a:ext>
          </a:extLst>
        </a:blip>
        <a:stretch>
          <a:fillRect/>
        </a:stretch>
      </xdr:blipFill>
      <xdr:spPr>
        <a:xfrm>
          <a:off x="2423160" y="129540"/>
          <a:ext cx="3576320"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2527599</xdr:colOff>
      <xdr:row>0</xdr:row>
      <xdr:rowOff>98164</xdr:rowOff>
    </xdr:from>
    <xdr:to>
      <xdr:col>6</xdr:col>
      <xdr:colOff>1578767</xdr:colOff>
      <xdr:row>1</xdr:row>
      <xdr:rowOff>22412</xdr:rowOff>
    </xdr:to>
    <xdr:pic>
      <xdr:nvPicPr>
        <xdr:cNvPr id="3" name="Picture 6" descr="LanSchool UK, software de gestión del aula, software de segui">
          <a:extLst>
            <a:ext uri="{FF2B5EF4-FFF2-40B4-BE49-F238E27FC236}">
              <a16:creationId xmlns:a16="http://schemas.microsoft.com/office/drawing/2014/main" id="{9B97BE80-4932-26A5-C274-98B2A74CE4C9}"/>
            </a:ext>
          </a:extLst>
        </xdr:cNvPr>
        <xdr:cNvPicPr>
          <a:picLocks noChangeAspect="1" noChangeArrowheads="1"/>
        </xdr:cNvPicPr>
      </xdr:nvPicPr>
      <xdr:blipFill>
        <a:blip xmlns:r="http://schemas.openxmlformats.org/officeDocument/2006/relationships" r:embed="rId1" cstate="print">
          <a:biLevel thresh="25000"/>
          <a:extLst>
            <a:ext uri="{28A0092B-C50C-407E-A947-70E740481C1C}">
              <a14:useLocalDpi xmlns:a14="http://schemas.microsoft.com/office/drawing/2010/main" val="0"/>
            </a:ext>
          </a:extLst>
        </a:blip>
        <a:srcRect/>
        <a:stretch>
          <a:fillRect/>
        </a:stretch>
      </xdr:blipFill>
      <xdr:spPr bwMode="auto">
        <a:xfrm>
          <a:off x="7088393" y="98164"/>
          <a:ext cx="3791256" cy="6750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62905</xdr:colOff>
      <xdr:row>0</xdr:row>
      <xdr:rowOff>145753</xdr:rowOff>
    </xdr:from>
    <xdr:to>
      <xdr:col>5</xdr:col>
      <xdr:colOff>1787039</xdr:colOff>
      <xdr:row>1</xdr:row>
      <xdr:rowOff>481033</xdr:rowOff>
    </xdr:to>
    <xdr:grpSp>
      <xdr:nvGrpSpPr>
        <xdr:cNvPr id="4" name="Grupo 3">
          <a:extLst>
            <a:ext uri="{FF2B5EF4-FFF2-40B4-BE49-F238E27FC236}">
              <a16:creationId xmlns:a16="http://schemas.microsoft.com/office/drawing/2014/main" id="{15D7E869-C1FC-518B-7C7A-E885CD15E19C}"/>
            </a:ext>
          </a:extLst>
        </xdr:cNvPr>
        <xdr:cNvGrpSpPr/>
      </xdr:nvGrpSpPr>
      <xdr:grpSpPr>
        <a:xfrm>
          <a:off x="6409095" y="143848"/>
          <a:ext cx="3007866" cy="511969"/>
          <a:chOff x="352616" y="4811035"/>
          <a:chExt cx="2158171" cy="401677"/>
        </a:xfrm>
      </xdr:grpSpPr>
      <xdr:pic>
        <xdr:nvPicPr>
          <xdr:cNvPr id="5" name="Imagen 4">
            <a:extLst>
              <a:ext uri="{FF2B5EF4-FFF2-40B4-BE49-F238E27FC236}">
                <a16:creationId xmlns:a16="http://schemas.microsoft.com/office/drawing/2014/main" id="{99CFECF8-CC47-61F7-4D87-36C0224691FB}"/>
              </a:ext>
            </a:extLst>
          </xdr:cNvPr>
          <xdr:cNvPicPr>
            <a:picLocks noChangeAspect="1"/>
          </xdr:cNvPicPr>
        </xdr:nvPicPr>
        <xdr:blipFill>
          <a:blip xmlns:r="http://schemas.openxmlformats.org/officeDocument/2006/relationships" r:embed="rId1">
            <a:biLevel thresh="25000"/>
          </a:blip>
          <a:stretch>
            <a:fillRect/>
          </a:stretch>
        </xdr:blipFill>
        <xdr:spPr>
          <a:xfrm>
            <a:off x="352616" y="4811035"/>
            <a:ext cx="2158171" cy="390178"/>
          </a:xfrm>
          <a:prstGeom prst="rect">
            <a:avLst/>
          </a:prstGeom>
        </xdr:spPr>
      </xdr:pic>
      <xdr:pic>
        <xdr:nvPicPr>
          <xdr:cNvPr id="6" name="Picture 10" descr="Horus BI - by GRI 🐟">
            <a:extLst>
              <a:ext uri="{FF2B5EF4-FFF2-40B4-BE49-F238E27FC236}">
                <a16:creationId xmlns:a16="http://schemas.microsoft.com/office/drawing/2014/main" id="{933B35B1-36EC-05E8-6AE8-495CAD7C48DE}"/>
              </a:ext>
            </a:extLst>
          </xdr:cNvPr>
          <xdr:cNvPicPr>
            <a:picLocks noChangeAspect="1" noChangeArrowheads="1"/>
          </xdr:cNvPicPr>
        </xdr:nvPicPr>
        <xdr:blipFill rotWithShape="1">
          <a:blip xmlns:r="http://schemas.openxmlformats.org/officeDocument/2006/relationships" r:embed="rId2">
            <a:duotone>
              <a:schemeClr val="bg2">
                <a:shade val="45000"/>
                <a:satMod val="135000"/>
              </a:schemeClr>
              <a:prstClr val="white"/>
            </a:duotone>
            <a:extLst>
              <a:ext uri="{28A0092B-C50C-407E-A947-70E740481C1C}">
                <a14:useLocalDpi xmlns:a14="http://schemas.microsoft.com/office/drawing/2010/main" val="0"/>
              </a:ext>
            </a:extLst>
          </a:blip>
          <a:srcRect l="21735" t="1883" r="61142" b="-4953"/>
          <a:stretch>
            <a:fillRect/>
          </a:stretch>
        </xdr:blipFill>
        <xdr:spPr bwMode="auto">
          <a:xfrm>
            <a:off x="829234" y="4827801"/>
            <a:ext cx="355265" cy="384911"/>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2506495</xdr:colOff>
      <xdr:row>0</xdr:row>
      <xdr:rowOff>114783</xdr:rowOff>
    </xdr:from>
    <xdr:to>
      <xdr:col>5</xdr:col>
      <xdr:colOff>1392400</xdr:colOff>
      <xdr:row>2</xdr:row>
      <xdr:rowOff>261619</xdr:rowOff>
    </xdr:to>
    <xdr:grpSp>
      <xdr:nvGrpSpPr>
        <xdr:cNvPr id="6" name="Grupo 5">
          <a:extLst>
            <a:ext uri="{FF2B5EF4-FFF2-40B4-BE49-F238E27FC236}">
              <a16:creationId xmlns:a16="http://schemas.microsoft.com/office/drawing/2014/main" id="{C0BD43E0-237F-40E4-AC51-1DFDBF32C783}"/>
            </a:ext>
          </a:extLst>
        </xdr:cNvPr>
        <xdr:cNvGrpSpPr/>
      </xdr:nvGrpSpPr>
      <xdr:grpSpPr>
        <a:xfrm>
          <a:off x="6197957" y="114783"/>
          <a:ext cx="2995301" cy="514268"/>
          <a:chOff x="352616" y="4811035"/>
          <a:chExt cx="2158171" cy="401677"/>
        </a:xfrm>
      </xdr:grpSpPr>
      <xdr:pic>
        <xdr:nvPicPr>
          <xdr:cNvPr id="7" name="Imagen 6">
            <a:extLst>
              <a:ext uri="{FF2B5EF4-FFF2-40B4-BE49-F238E27FC236}">
                <a16:creationId xmlns:a16="http://schemas.microsoft.com/office/drawing/2014/main" id="{88E1E679-F787-C5B6-8B8A-C777646142F0}"/>
              </a:ext>
            </a:extLst>
          </xdr:cNvPr>
          <xdr:cNvPicPr>
            <a:picLocks noChangeAspect="1"/>
          </xdr:cNvPicPr>
        </xdr:nvPicPr>
        <xdr:blipFill>
          <a:blip xmlns:r="http://schemas.openxmlformats.org/officeDocument/2006/relationships" r:embed="rId1">
            <a:biLevel thresh="25000"/>
          </a:blip>
          <a:stretch>
            <a:fillRect/>
          </a:stretch>
        </xdr:blipFill>
        <xdr:spPr>
          <a:xfrm>
            <a:off x="352616" y="4811035"/>
            <a:ext cx="2158171" cy="390178"/>
          </a:xfrm>
          <a:prstGeom prst="rect">
            <a:avLst/>
          </a:prstGeom>
        </xdr:spPr>
      </xdr:pic>
      <xdr:pic>
        <xdr:nvPicPr>
          <xdr:cNvPr id="8" name="Picture 10" descr="Horus BI - by GRI 🐟">
            <a:extLst>
              <a:ext uri="{FF2B5EF4-FFF2-40B4-BE49-F238E27FC236}">
                <a16:creationId xmlns:a16="http://schemas.microsoft.com/office/drawing/2014/main" id="{14C441AA-9FA3-DBEB-FC75-AA9FAA98A3D6}"/>
              </a:ext>
            </a:extLst>
          </xdr:cNvPr>
          <xdr:cNvPicPr>
            <a:picLocks noChangeAspect="1" noChangeArrowheads="1"/>
          </xdr:cNvPicPr>
        </xdr:nvPicPr>
        <xdr:blipFill rotWithShape="1">
          <a:blip xmlns:r="http://schemas.openxmlformats.org/officeDocument/2006/relationships" r:embed="rId2">
            <a:duotone>
              <a:schemeClr val="bg2">
                <a:shade val="45000"/>
                <a:satMod val="135000"/>
              </a:schemeClr>
              <a:prstClr val="white"/>
            </a:duotone>
            <a:extLst>
              <a:ext uri="{28A0092B-C50C-407E-A947-70E740481C1C}">
                <a14:useLocalDpi xmlns:a14="http://schemas.microsoft.com/office/drawing/2010/main" val="0"/>
              </a:ext>
            </a:extLst>
          </a:blip>
          <a:srcRect l="21735" t="1883" r="61142" b="-4953"/>
          <a:stretch>
            <a:fillRect/>
          </a:stretch>
        </xdr:blipFill>
        <xdr:spPr bwMode="auto">
          <a:xfrm>
            <a:off x="829234" y="4827801"/>
            <a:ext cx="355265" cy="384911"/>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1066800</xdr:colOff>
      <xdr:row>0</xdr:row>
      <xdr:rowOff>99059</xdr:rowOff>
    </xdr:from>
    <xdr:to>
      <xdr:col>2</xdr:col>
      <xdr:colOff>1563952</xdr:colOff>
      <xdr:row>1</xdr:row>
      <xdr:rowOff>124019</xdr:rowOff>
    </xdr:to>
    <xdr:pic>
      <xdr:nvPicPr>
        <xdr:cNvPr id="3" name="Picture 4">
          <a:extLst>
            <a:ext uri="{FF2B5EF4-FFF2-40B4-BE49-F238E27FC236}">
              <a16:creationId xmlns:a16="http://schemas.microsoft.com/office/drawing/2014/main" id="{704B18A2-8973-1E96-9EB3-46F15B6A746A}"/>
            </a:ext>
          </a:extLst>
        </xdr:cNvPr>
        <xdr:cNvPicPr>
          <a:picLocks noChangeAspect="1" noChangeArrowheads="1"/>
        </xdr:cNvPicPr>
      </xdr:nvPicPr>
      <xdr:blipFill>
        <a:blip xmlns:r="http://schemas.openxmlformats.org/officeDocument/2006/relationships" r:embed="rId1" cstate="print">
          <a:biLevel thresh="50000"/>
          <a:extLst>
            <a:ext uri="{28A0092B-C50C-407E-A947-70E740481C1C}">
              <a14:useLocalDpi xmlns:a14="http://schemas.microsoft.com/office/drawing/2010/main" val="0"/>
            </a:ext>
          </a:extLst>
        </a:blip>
        <a:srcRect/>
        <a:stretch>
          <a:fillRect/>
        </a:stretch>
      </xdr:blipFill>
      <xdr:spPr bwMode="auto">
        <a:xfrm>
          <a:off x="4251960" y="99059"/>
          <a:ext cx="497152" cy="545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1724266</xdr:colOff>
      <xdr:row>0</xdr:row>
      <xdr:rowOff>331162</xdr:rowOff>
    </xdr:from>
    <xdr:to>
      <xdr:col>4</xdr:col>
      <xdr:colOff>1577340</xdr:colOff>
      <xdr:row>2</xdr:row>
      <xdr:rowOff>45720</xdr:rowOff>
    </xdr:to>
    <xdr:sp macro="" textlink="">
      <xdr:nvSpPr>
        <xdr:cNvPr id="4" name="Title 1">
          <a:extLst>
            <a:ext uri="{FF2B5EF4-FFF2-40B4-BE49-F238E27FC236}">
              <a16:creationId xmlns:a16="http://schemas.microsoft.com/office/drawing/2014/main" id="{FA500378-6666-3ED6-B5F7-2FE11E671A12}"/>
            </a:ext>
          </a:extLst>
        </xdr:cNvPr>
        <xdr:cNvSpPr txBox="1">
          <a:spLocks/>
        </xdr:cNvSpPr>
      </xdr:nvSpPr>
      <xdr:spPr bwMode="gray">
        <a:xfrm>
          <a:off x="4909426" y="331162"/>
          <a:ext cx="2954414" cy="476558"/>
        </a:xfrm>
        <a:prstGeom prst="rect">
          <a:avLst/>
        </a:prstGeom>
      </xdr:spPr>
      <xdr:txBody>
        <a:bodyPr wrap="square" lIns="0" tIns="0" rIns="0" bIns="0" anchor="t" anchorCtr="0"/>
        <a:lstStyle>
          <a:defPPr>
            <a:defRPr lang="en-US"/>
          </a:defPPr>
          <a:lvl1pPr marL="0" algn="l" defTabSz="1218987" rtl="0" eaLnBrk="1" latinLnBrk="0" hangingPunct="1">
            <a:lnSpc>
              <a:spcPts val="3200"/>
            </a:lnSpc>
            <a:spcBef>
              <a:spcPct val="0"/>
            </a:spcBef>
            <a:buNone/>
            <a:tabLst>
              <a:tab pos="1218987" algn="l"/>
            </a:tabLst>
            <a:defRPr lang="en-US" sz="3200" b="1" kern="1200" cap="none" spc="-150" baseline="0" dirty="0">
              <a:solidFill>
                <a:schemeClr val="bg1"/>
              </a:solidFill>
              <a:latin typeface="Arial" pitchFamily="34" charset="0"/>
              <a:ea typeface="+mn-ea"/>
              <a:cs typeface="Arial" pitchFamily="34" charset="0"/>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ts val="1574"/>
            </a:lnSpc>
            <a:defRPr/>
          </a:pPr>
          <a:r>
            <a:rPr lang="es-CO" sz="3200" spc="0">
              <a:latin typeface="Montserrat SemiBold" pitchFamily="2" charset="0"/>
            </a:rPr>
            <a:t>AutoPilot</a:t>
          </a:r>
        </a:p>
        <a:p>
          <a:pPr>
            <a:lnSpc>
              <a:spcPts val="1574"/>
            </a:lnSpc>
            <a:defRPr/>
          </a:pPr>
          <a:endParaRPr lang="es-CO" sz="3200" spc="0">
            <a:latin typeface="Montserrat SemiBold"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510540</xdr:colOff>
      <xdr:row>0</xdr:row>
      <xdr:rowOff>83820</xdr:rowOff>
    </xdr:from>
    <xdr:to>
      <xdr:col>3</xdr:col>
      <xdr:colOff>2665683</xdr:colOff>
      <xdr:row>0</xdr:row>
      <xdr:rowOff>650252</xdr:rowOff>
    </xdr:to>
    <xdr:pic>
      <xdr:nvPicPr>
        <xdr:cNvPr id="3" name="Picture 4" descr="ThinkSmart Manager - Apps en Google Play">
          <a:extLst>
            <a:ext uri="{FF2B5EF4-FFF2-40B4-BE49-F238E27FC236}">
              <a16:creationId xmlns:a16="http://schemas.microsoft.com/office/drawing/2014/main" id="{1DC1352B-500C-08D6-9727-50DDF4FA2287}"/>
            </a:ext>
          </a:extLst>
        </xdr:cNvPr>
        <xdr:cNvPicPr>
          <a:picLocks noChangeAspect="1" noChangeArrowheads="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foregroundMark x1="14453" y1="38672" x2="14453" y2="38672"/>
                      <a14:foregroundMark x1="22266" y1="36914" x2="22266" y2="36914"/>
                      <a14:foregroundMark x1="28711" y1="38867" x2="28711" y2="38867"/>
                      <a14:foregroundMark x1="33594" y1="38672" x2="33594" y2="38672"/>
                      <a14:foregroundMark x1="30078" y1="32031" x2="30078" y2="32031"/>
                      <a14:foregroundMark x1="40430" y1="38477" x2="40430" y2="38477"/>
                      <a14:foregroundMark x1="49805" y1="37109" x2="49805" y2="37109"/>
                      <a14:foregroundMark x1="72852" y1="35352" x2="72852" y2="35352"/>
                      <a14:foregroundMark x1="78906" y1="37500" x2="78906" y2="37500"/>
                      <a14:foregroundMark x1="88477" y1="36719" x2="88477" y2="36719"/>
                      <a14:foregroundMark x1="13281" y1="60156" x2="13281" y2="60156"/>
                      <a14:foregroundMark x1="29688" y1="59766" x2="29688" y2="59766"/>
                      <a14:foregroundMark x1="37305" y1="59961" x2="37305" y2="59961"/>
                      <a14:foregroundMark x1="51953" y1="59961" x2="51953" y2="59961"/>
                      <a14:foregroundMark x1="59570" y1="60938" x2="59570" y2="60938"/>
                      <a14:foregroundMark x1="70117" y1="59766" x2="70117" y2="59766"/>
                      <a14:foregroundMark x1="79883" y1="59766" x2="79883" y2="59766"/>
                      <a14:backgroundMark x1="73242" y1="47852" x2="73242" y2="47852"/>
                      <a14:backgroundMark x1="73047" y1="39063" x2="73047" y2="39063"/>
                    </a14:backgroundRemoval>
                  </a14:imgEffect>
                </a14:imgLayer>
              </a14:imgProps>
            </a:ext>
            <a:ext uri="{28A0092B-C50C-407E-A947-70E740481C1C}">
              <a14:useLocalDpi xmlns:a14="http://schemas.microsoft.com/office/drawing/2010/main" val="0"/>
            </a:ext>
          </a:extLst>
        </a:blip>
        <a:srcRect t="28094" b="45624"/>
        <a:stretch>
          <a:fillRect/>
        </a:stretch>
      </xdr:blipFill>
      <xdr:spPr bwMode="auto">
        <a:xfrm>
          <a:off x="4472940" y="83820"/>
          <a:ext cx="2155143" cy="566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2507699</xdr:colOff>
      <xdr:row>0</xdr:row>
      <xdr:rowOff>253912</xdr:rowOff>
    </xdr:from>
    <xdr:to>
      <xdr:col>5</xdr:col>
      <xdr:colOff>610910</xdr:colOff>
      <xdr:row>0</xdr:row>
      <xdr:rowOff>550545</xdr:rowOff>
    </xdr:to>
    <xdr:pic>
      <xdr:nvPicPr>
        <xdr:cNvPr id="4" name="Picture 4" descr="ThinkSmart Manager - Apps en Google Play">
          <a:extLst>
            <a:ext uri="{FF2B5EF4-FFF2-40B4-BE49-F238E27FC236}">
              <a16:creationId xmlns:a16="http://schemas.microsoft.com/office/drawing/2014/main" id="{4D9362C3-0FF1-2D94-82AE-42F2D4106C1D}"/>
            </a:ext>
          </a:extLst>
        </xdr:cNvPr>
        <xdr:cNvPicPr>
          <a:picLocks noChangeAspect="1" noChangeArrowheads="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foregroundMark x1="14453" y1="38672" x2="14453" y2="38672"/>
                      <a14:foregroundMark x1="22266" y1="36914" x2="22266" y2="36914"/>
                      <a14:foregroundMark x1="28711" y1="38867" x2="28711" y2="38867"/>
                      <a14:foregroundMark x1="33594" y1="38672" x2="33594" y2="38672"/>
                      <a14:foregroundMark x1="30078" y1="32031" x2="30078" y2="32031"/>
                      <a14:foregroundMark x1="40430" y1="38477" x2="40430" y2="38477"/>
                      <a14:foregroundMark x1="49805" y1="37109" x2="49805" y2="37109"/>
                      <a14:foregroundMark x1="72852" y1="35352" x2="72852" y2="35352"/>
                      <a14:foregroundMark x1="78906" y1="37500" x2="78906" y2="37500"/>
                      <a14:foregroundMark x1="88477" y1="36719" x2="88477" y2="36719"/>
                      <a14:foregroundMark x1="13281" y1="60156" x2="13281" y2="60156"/>
                      <a14:foregroundMark x1="29688" y1="59766" x2="29688" y2="59766"/>
                      <a14:foregroundMark x1="37305" y1="59961" x2="37305" y2="59961"/>
                      <a14:foregroundMark x1="51953" y1="59961" x2="51953" y2="59961"/>
                      <a14:foregroundMark x1="59570" y1="60938" x2="59570" y2="60938"/>
                      <a14:foregroundMark x1="70117" y1="59766" x2="70117" y2="59766"/>
                      <a14:foregroundMark x1="79883" y1="59766" x2="79883" y2="59766"/>
                      <a14:backgroundMark x1="73242" y1="47852" x2="73242" y2="47852"/>
                      <a14:backgroundMark x1="73047" y1="39063" x2="73047" y2="39063"/>
                    </a14:backgroundRemoval>
                  </a14:imgEffect>
                </a14:imgLayer>
              </a14:imgProps>
            </a:ext>
            <a:ext uri="{28A0092B-C50C-407E-A947-70E740481C1C}">
              <a14:useLocalDpi xmlns:a14="http://schemas.microsoft.com/office/drawing/2010/main" val="0"/>
            </a:ext>
          </a:extLst>
        </a:blip>
        <a:srcRect l="10334" t="56955" r="8670" b="28491"/>
        <a:stretch>
          <a:fillRect/>
        </a:stretch>
      </xdr:blipFill>
      <xdr:spPr bwMode="auto">
        <a:xfrm>
          <a:off x="6470099" y="253912"/>
          <a:ext cx="1745571" cy="3099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1021080</xdr:colOff>
      <xdr:row>0</xdr:row>
      <xdr:rowOff>83820</xdr:rowOff>
    </xdr:from>
    <xdr:to>
      <xdr:col>2</xdr:col>
      <xdr:colOff>3259113</xdr:colOff>
      <xdr:row>1</xdr:row>
      <xdr:rowOff>15537</xdr:rowOff>
    </xdr:to>
    <xdr:pic>
      <xdr:nvPicPr>
        <xdr:cNvPr id="4" name="Picture 6" descr="2022 Sydney CIO Inner Circle">
          <a:extLst>
            <a:ext uri="{FF2B5EF4-FFF2-40B4-BE49-F238E27FC236}">
              <a16:creationId xmlns:a16="http://schemas.microsoft.com/office/drawing/2014/main" id="{8800F468-35EE-D5CE-2CE8-16344008ABDA}"/>
            </a:ext>
          </a:extLst>
        </xdr:cNvPr>
        <xdr:cNvPicPr>
          <a:picLocks noChangeAspect="1" noChangeArrowheads="1"/>
        </xdr:cNvPicPr>
      </xdr:nvPicPr>
      <xdr:blipFill>
        <a:blip xmlns:r="http://schemas.openxmlformats.org/officeDocument/2006/relationships" r:embed="rId1" cstate="print">
          <a:biLevel thresh="25000"/>
          <a:extLst>
            <a:ext uri="{28A0092B-C50C-407E-A947-70E740481C1C}">
              <a14:useLocalDpi xmlns:a14="http://schemas.microsoft.com/office/drawing/2010/main" val="0"/>
            </a:ext>
          </a:extLst>
        </a:blip>
        <a:srcRect/>
        <a:stretch>
          <a:fillRect/>
        </a:stretch>
      </xdr:blipFill>
      <xdr:spPr bwMode="auto">
        <a:xfrm>
          <a:off x="2506980" y="83820"/>
          <a:ext cx="2234223" cy="503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3">
  <rv s="0">
    <v>0</v>
    <v>5</v>
    <v>Logotipo
El contenido generado por IA puede ser incorrecto.</v>
  </rv>
  <rv s="1">
    <v>1</v>
    <v>5</v>
  </rv>
  <rv s="0">
    <v>2</v>
    <v>5</v>
    <v>Lenovo Device Intelligence | Lenovo Tech Today Colombia</v>
  </rv>
</rvData>
</file>

<file path=xl/richData/rdrichvaluestructure.xml><?xml version="1.0" encoding="utf-8"?>
<rvStructures xmlns="http://schemas.microsoft.com/office/spreadsheetml/2017/richdata" count="2">
  <s t="_localImage">
    <k n="_rvRel:LocalImageIdentifier" t="i"/>
    <k n="CalcOrigin" t="i"/>
    <k n="Text" t="s"/>
  </s>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9936A-1EDA-47E8-820E-FC9D22E1ADF4}">
  <sheetPr>
    <tabColor rgb="FF6EA204"/>
  </sheetPr>
  <dimension ref="A1:J13"/>
  <sheetViews>
    <sheetView showGridLines="0" zoomScaleNormal="100" workbookViewId="0">
      <selection activeCell="A7" sqref="A7"/>
    </sheetView>
  </sheetViews>
  <sheetFormatPr baseColWidth="10" defaultColWidth="0" defaultRowHeight="16.2" zeroHeight="1" x14ac:dyDescent="0.4"/>
  <cols>
    <col min="1" max="1" width="5" style="5" customWidth="1"/>
    <col min="2" max="2" width="15.6640625" style="5" customWidth="1"/>
    <col min="3" max="3" width="18.33203125" style="5" customWidth="1"/>
    <col min="4" max="4" width="44" style="5" customWidth="1"/>
    <col min="5" max="5" width="17.109375" style="5" customWidth="1"/>
    <col min="6" max="6" width="33.21875" style="5" customWidth="1"/>
    <col min="7" max="7" width="17" style="5" customWidth="1"/>
    <col min="8" max="8" width="24.33203125" style="5" customWidth="1"/>
    <col min="9" max="9" width="13.109375" style="6" bestFit="1" customWidth="1"/>
    <col min="10" max="10" width="5" style="5" customWidth="1"/>
    <col min="11" max="16384" width="8.6640625" style="5" hidden="1"/>
  </cols>
  <sheetData>
    <row r="1" spans="2:10" s="7" customFormat="1" ht="63.75" customHeight="1" x14ac:dyDescent="0.4">
      <c r="B1" s="51" t="e" vm="1">
        <v>#VALUE!</v>
      </c>
      <c r="C1" s="51"/>
      <c r="D1" s="51"/>
      <c r="E1" s="51"/>
      <c r="F1" s="51"/>
      <c r="G1" s="51"/>
      <c r="H1" s="51"/>
      <c r="I1" s="51"/>
    </row>
    <row r="2" spans="2:10" s="7" customFormat="1" ht="32.4" x14ac:dyDescent="0.4">
      <c r="B2" s="16" t="s">
        <v>11</v>
      </c>
      <c r="C2" s="16" t="s">
        <v>0</v>
      </c>
      <c r="D2" s="16" t="s">
        <v>1</v>
      </c>
      <c r="E2" s="16" t="s">
        <v>2</v>
      </c>
      <c r="F2" s="16" t="s">
        <v>3</v>
      </c>
      <c r="G2" s="16" t="s">
        <v>4</v>
      </c>
      <c r="H2" s="16" t="s">
        <v>12</v>
      </c>
      <c r="I2" s="17" t="s">
        <v>98</v>
      </c>
    </row>
    <row r="3" spans="2:10" s="7" customFormat="1" ht="40.799999999999997" customHeight="1" x14ac:dyDescent="0.4">
      <c r="B3" s="50" t="s">
        <v>99</v>
      </c>
      <c r="C3" s="50" t="s">
        <v>100</v>
      </c>
      <c r="D3" s="50" t="s">
        <v>228</v>
      </c>
      <c r="E3" s="18" t="s">
        <v>101</v>
      </c>
      <c r="F3" s="18" t="s">
        <v>102</v>
      </c>
      <c r="G3" s="18" t="s">
        <v>103</v>
      </c>
      <c r="H3" s="18" t="s">
        <v>19</v>
      </c>
      <c r="I3" s="19">
        <v>51.383777898747951</v>
      </c>
      <c r="J3" s="8"/>
    </row>
    <row r="4" spans="2:10" s="7" customFormat="1" ht="42" customHeight="1" x14ac:dyDescent="0.4">
      <c r="B4" s="50"/>
      <c r="C4" s="50"/>
      <c r="D4" s="50"/>
      <c r="E4" s="18" t="s">
        <v>104</v>
      </c>
      <c r="F4" s="18" t="s">
        <v>105</v>
      </c>
      <c r="G4" s="18" t="s">
        <v>103</v>
      </c>
      <c r="H4" s="18" t="s">
        <v>22</v>
      </c>
      <c r="I4" s="19">
        <v>89.598258029395751</v>
      </c>
    </row>
    <row r="5" spans="2:10" s="7" customFormat="1" ht="42.6" customHeight="1" x14ac:dyDescent="0.4">
      <c r="B5" s="50"/>
      <c r="C5" s="50"/>
      <c r="D5" s="50"/>
      <c r="E5" s="18" t="s">
        <v>106</v>
      </c>
      <c r="F5" s="18" t="s">
        <v>107</v>
      </c>
      <c r="G5" s="18" t="s">
        <v>103</v>
      </c>
      <c r="H5" s="18" t="s">
        <v>25</v>
      </c>
      <c r="I5" s="19">
        <v>114.58464888405005</v>
      </c>
    </row>
    <row r="6" spans="2:10" s="7" customFormat="1" ht="37.200000000000003" customHeight="1" x14ac:dyDescent="0.4">
      <c r="B6" s="50"/>
      <c r="C6" s="50"/>
      <c r="D6" s="50"/>
      <c r="E6" s="18" t="s">
        <v>108</v>
      </c>
      <c r="F6" s="18" t="s">
        <v>109</v>
      </c>
      <c r="G6" s="18" t="s">
        <v>103</v>
      </c>
      <c r="H6" s="18" t="s">
        <v>28</v>
      </c>
      <c r="I6" s="19">
        <v>143.98040283070222</v>
      </c>
    </row>
    <row r="7" spans="2:10" s="7" customFormat="1" ht="40.200000000000003" customHeight="1" x14ac:dyDescent="0.4">
      <c r="B7" s="50"/>
      <c r="C7" s="50"/>
      <c r="D7" s="50"/>
      <c r="E7" s="18" t="s">
        <v>110</v>
      </c>
      <c r="F7" s="18" t="s">
        <v>111</v>
      </c>
      <c r="G7" s="18" t="s">
        <v>103</v>
      </c>
      <c r="H7" s="18" t="s">
        <v>31</v>
      </c>
      <c r="I7" s="19">
        <v>173.3761567773544</v>
      </c>
    </row>
    <row r="8" spans="2:10" s="7" customFormat="1" ht="32.4" x14ac:dyDescent="0.4">
      <c r="B8" s="50" t="s">
        <v>112</v>
      </c>
      <c r="C8" s="50" t="s">
        <v>113</v>
      </c>
      <c r="D8" s="50" t="s">
        <v>229</v>
      </c>
      <c r="E8" s="18" t="s">
        <v>114</v>
      </c>
      <c r="F8" s="18" t="s">
        <v>115</v>
      </c>
      <c r="G8" s="18" t="s">
        <v>103</v>
      </c>
      <c r="H8" s="18" t="s">
        <v>19</v>
      </c>
      <c r="I8" s="19">
        <v>74.900381056069676</v>
      </c>
    </row>
    <row r="9" spans="2:10" s="7" customFormat="1" ht="37.799999999999997" customHeight="1" x14ac:dyDescent="0.4">
      <c r="B9" s="50"/>
      <c r="C9" s="50"/>
      <c r="D9" s="50"/>
      <c r="E9" s="18" t="s">
        <v>116</v>
      </c>
      <c r="F9" s="18" t="s">
        <v>117</v>
      </c>
      <c r="G9" s="18" t="s">
        <v>103</v>
      </c>
      <c r="H9" s="18" t="s">
        <v>22</v>
      </c>
      <c r="I9" s="19">
        <v>133.69188894937398</v>
      </c>
    </row>
    <row r="10" spans="2:10" s="7" customFormat="1" ht="39" customHeight="1" x14ac:dyDescent="0.4">
      <c r="B10" s="50"/>
      <c r="C10" s="50"/>
      <c r="D10" s="50"/>
      <c r="E10" s="18" t="s">
        <v>118</v>
      </c>
      <c r="F10" s="18" t="s">
        <v>119</v>
      </c>
      <c r="G10" s="18" t="s">
        <v>103</v>
      </c>
      <c r="H10" s="18" t="s">
        <v>25</v>
      </c>
      <c r="I10" s="19">
        <v>180.72509526401743</v>
      </c>
    </row>
    <row r="11" spans="2:10" s="7" customFormat="1" ht="40.200000000000003" customHeight="1" x14ac:dyDescent="0.4">
      <c r="B11" s="50"/>
      <c r="C11" s="50"/>
      <c r="D11" s="50"/>
      <c r="E11" s="18" t="s">
        <v>120</v>
      </c>
      <c r="F11" s="18" t="s">
        <v>121</v>
      </c>
      <c r="G11" s="18" t="s">
        <v>103</v>
      </c>
      <c r="H11" s="18" t="s">
        <v>28</v>
      </c>
      <c r="I11" s="19">
        <v>223.34893848666303</v>
      </c>
    </row>
    <row r="12" spans="2:10" s="7" customFormat="1" ht="39.6" customHeight="1" x14ac:dyDescent="0.4">
      <c r="B12" s="50"/>
      <c r="C12" s="50"/>
      <c r="D12" s="50"/>
      <c r="E12" s="18" t="s">
        <v>122</v>
      </c>
      <c r="F12" s="18" t="s">
        <v>123</v>
      </c>
      <c r="G12" s="18" t="s">
        <v>103</v>
      </c>
      <c r="H12" s="18" t="s">
        <v>31</v>
      </c>
      <c r="I12" s="19">
        <v>277.73108328796951</v>
      </c>
    </row>
    <row r="13" spans="2:10" s="7" customFormat="1" x14ac:dyDescent="0.4">
      <c r="I13" s="9"/>
    </row>
  </sheetData>
  <autoFilter ref="B2:I12" xr:uid="{5EA9A2F2-9C49-4F3A-94EA-C29EEC0CF7A0}"/>
  <mergeCells count="7">
    <mergeCell ref="B8:B12"/>
    <mergeCell ref="C8:C12"/>
    <mergeCell ref="D8:D12"/>
    <mergeCell ref="B1:I1"/>
    <mergeCell ref="B3:B7"/>
    <mergeCell ref="C3:C7"/>
    <mergeCell ref="D3:D7"/>
  </mergeCells>
  <pageMargins left="0.70866141732283472" right="0.70866141732283472" top="0.74803149606299213" bottom="0.74803149606299213" header="0.31496062992125984" footer="0.31496062992125984"/>
  <pageSetup scale="48" orientation="landscape" r:id="rId1"/>
  <headerFooter>
    <oddHeader>&amp;C&amp;G</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53A88-D8C0-4A94-9CDC-C6D072F3959F}">
  <sheetPr>
    <tabColor theme="7" tint="-0.249977111117893"/>
  </sheetPr>
  <dimension ref="A1:E37"/>
  <sheetViews>
    <sheetView workbookViewId="0">
      <selection activeCell="C8" sqref="C8"/>
    </sheetView>
  </sheetViews>
  <sheetFormatPr baseColWidth="10" defaultColWidth="0" defaultRowHeight="16.2" zeroHeight="1" x14ac:dyDescent="0.4"/>
  <cols>
    <col min="1" max="1" width="7.88671875" style="33" customWidth="1"/>
    <col min="2" max="2" width="17.109375" style="35" customWidth="1"/>
    <col min="3" max="3" width="86.6640625" style="35" customWidth="1"/>
    <col min="4" max="4" width="16.33203125" style="35" customWidth="1"/>
    <col min="5" max="5" width="8.6640625" customWidth="1"/>
    <col min="6" max="16384" width="8.6640625" hidden="1"/>
  </cols>
  <sheetData>
    <row r="1" spans="2:5" ht="45.9" customHeight="1" x14ac:dyDescent="0.3">
      <c r="B1" s="32"/>
      <c r="C1" s="32"/>
      <c r="D1" s="32"/>
      <c r="E1" s="33"/>
    </row>
    <row r="2" spans="2:5" ht="24.9" customHeight="1" x14ac:dyDescent="0.3">
      <c r="B2" s="101" t="s">
        <v>124</v>
      </c>
      <c r="C2" s="101"/>
      <c r="D2" s="101"/>
      <c r="E2" s="33"/>
    </row>
    <row r="3" spans="2:5" ht="38.1" customHeight="1" x14ac:dyDescent="0.3">
      <c r="B3" s="107" t="s">
        <v>2</v>
      </c>
      <c r="C3" s="107" t="s">
        <v>3</v>
      </c>
      <c r="D3" s="107" t="s">
        <v>77</v>
      </c>
      <c r="E3" s="33"/>
    </row>
    <row r="4" spans="2:5" ht="28.8" x14ac:dyDescent="0.3">
      <c r="B4" s="89" t="s">
        <v>125</v>
      </c>
      <c r="C4" s="108" t="s">
        <v>126</v>
      </c>
      <c r="D4" s="90">
        <v>20.577027762656503</v>
      </c>
      <c r="E4" s="33"/>
    </row>
    <row r="5" spans="2:5" ht="28.8" x14ac:dyDescent="0.3">
      <c r="B5" s="89" t="s">
        <v>127</v>
      </c>
      <c r="C5" s="108" t="s">
        <v>128</v>
      </c>
      <c r="D5" s="90">
        <v>29.395753946652146</v>
      </c>
      <c r="E5" s="33"/>
    </row>
    <row r="6" spans="2:5" x14ac:dyDescent="0.3">
      <c r="B6" s="89" t="s">
        <v>129</v>
      </c>
      <c r="C6" s="109" t="s">
        <v>130</v>
      </c>
      <c r="D6" s="90">
        <v>26.838323353293411</v>
      </c>
      <c r="E6" s="33"/>
    </row>
    <row r="7" spans="2:5" x14ac:dyDescent="0.3">
      <c r="B7" s="89" t="s">
        <v>131</v>
      </c>
      <c r="C7" s="109" t="s">
        <v>132</v>
      </c>
      <c r="D7" s="90">
        <v>21.48829613500272</v>
      </c>
      <c r="E7" s="33"/>
    </row>
    <row r="8" spans="2:5" x14ac:dyDescent="0.3">
      <c r="B8" s="89" t="s">
        <v>133</v>
      </c>
      <c r="C8" s="109" t="s">
        <v>134</v>
      </c>
      <c r="D8" s="90">
        <v>17.167120304844854</v>
      </c>
      <c r="E8" s="33"/>
    </row>
    <row r="9" spans="2:5" x14ac:dyDescent="0.3">
      <c r="B9" s="89" t="s">
        <v>135</v>
      </c>
      <c r="C9" s="109" t="s">
        <v>136</v>
      </c>
      <c r="D9" s="90">
        <v>80.544365813826886</v>
      </c>
      <c r="E9" s="33"/>
    </row>
    <row r="10" spans="2:5" x14ac:dyDescent="0.3">
      <c r="B10" s="89" t="s">
        <v>137</v>
      </c>
      <c r="C10" s="109" t="s">
        <v>138</v>
      </c>
      <c r="D10" s="90">
        <v>64.435492651061523</v>
      </c>
      <c r="E10" s="33"/>
    </row>
    <row r="11" spans="2:5" x14ac:dyDescent="0.3">
      <c r="B11" s="89" t="s">
        <v>139</v>
      </c>
      <c r="C11" s="109" t="s">
        <v>140</v>
      </c>
      <c r="D11" s="90">
        <v>51.530756668481217</v>
      </c>
      <c r="E11" s="33"/>
    </row>
    <row r="12" spans="2:5" x14ac:dyDescent="0.3">
      <c r="B12" s="89" t="s">
        <v>141</v>
      </c>
      <c r="C12" s="109" t="s">
        <v>142</v>
      </c>
      <c r="D12" s="90">
        <v>41.212847033206309</v>
      </c>
      <c r="E12" s="33"/>
    </row>
    <row r="13" spans="2:5" x14ac:dyDescent="0.3">
      <c r="B13" s="89" t="s">
        <v>143</v>
      </c>
      <c r="C13" s="109" t="s">
        <v>144</v>
      </c>
      <c r="D13" s="90">
        <v>107.3826891671203</v>
      </c>
      <c r="E13" s="33"/>
    </row>
    <row r="14" spans="2:5" x14ac:dyDescent="0.3">
      <c r="B14" s="89" t="s">
        <v>145</v>
      </c>
      <c r="C14" s="109" t="s">
        <v>146</v>
      </c>
      <c r="D14" s="90">
        <v>85.894393032117577</v>
      </c>
      <c r="E14" s="33"/>
    </row>
    <row r="15" spans="2:5" x14ac:dyDescent="0.3">
      <c r="B15" s="89" t="s">
        <v>147</v>
      </c>
      <c r="C15" s="109" t="s">
        <v>148</v>
      </c>
      <c r="D15" s="90">
        <v>68.697876973326075</v>
      </c>
      <c r="E15" s="33"/>
    </row>
    <row r="16" spans="2:5" x14ac:dyDescent="0.3">
      <c r="B16" s="89" t="s">
        <v>149</v>
      </c>
      <c r="C16" s="109" t="s">
        <v>150</v>
      </c>
      <c r="D16" s="90">
        <v>26.838323353293411</v>
      </c>
      <c r="E16" s="33"/>
    </row>
    <row r="17" spans="2:5" x14ac:dyDescent="0.3">
      <c r="B17" s="89" t="s">
        <v>151</v>
      </c>
      <c r="C17" s="109" t="s">
        <v>152</v>
      </c>
      <c r="D17" s="90">
        <v>21.48829613500272</v>
      </c>
      <c r="E17" s="33"/>
    </row>
    <row r="18" spans="2:5" x14ac:dyDescent="0.3">
      <c r="B18" s="89" t="s">
        <v>153</v>
      </c>
      <c r="C18" s="109" t="s">
        <v>154</v>
      </c>
      <c r="D18" s="90">
        <v>17.167120304844854</v>
      </c>
      <c r="E18" s="33"/>
    </row>
    <row r="19" spans="2:5" x14ac:dyDescent="0.3">
      <c r="B19" s="89" t="s">
        <v>155</v>
      </c>
      <c r="C19" s="109" t="s">
        <v>156</v>
      </c>
      <c r="D19" s="90">
        <v>80.544365813826886</v>
      </c>
      <c r="E19" s="33"/>
    </row>
    <row r="20" spans="2:5" x14ac:dyDescent="0.3">
      <c r="B20" s="89" t="s">
        <v>157</v>
      </c>
      <c r="C20" s="109" t="s">
        <v>158</v>
      </c>
      <c r="D20" s="90">
        <v>64.435492651061523</v>
      </c>
      <c r="E20" s="33"/>
    </row>
    <row r="21" spans="2:5" x14ac:dyDescent="0.3">
      <c r="B21" s="89" t="s">
        <v>159</v>
      </c>
      <c r="C21" s="109" t="s">
        <v>160</v>
      </c>
      <c r="D21" s="90">
        <v>51.530756668481217</v>
      </c>
      <c r="E21" s="33"/>
    </row>
    <row r="22" spans="2:5" x14ac:dyDescent="0.3">
      <c r="B22" s="89" t="s">
        <v>161</v>
      </c>
      <c r="C22" s="109" t="s">
        <v>162</v>
      </c>
      <c r="D22" s="90">
        <v>1167.0114316820905</v>
      </c>
      <c r="E22" s="33"/>
    </row>
    <row r="23" spans="2:5" x14ac:dyDescent="0.3">
      <c r="B23" s="89" t="s">
        <v>163</v>
      </c>
      <c r="C23" s="109" t="s">
        <v>164</v>
      </c>
      <c r="D23" s="90">
        <v>2322.2645617855192</v>
      </c>
      <c r="E23" s="33"/>
    </row>
    <row r="24" spans="2:5" x14ac:dyDescent="0.3">
      <c r="B24" s="89" t="s">
        <v>165</v>
      </c>
      <c r="C24" s="109" t="s">
        <v>166</v>
      </c>
      <c r="D24" s="90">
        <v>4656.2874251496996</v>
      </c>
      <c r="E24" s="33"/>
    </row>
    <row r="25" spans="2:5" x14ac:dyDescent="0.3">
      <c r="B25" s="89" t="s">
        <v>167</v>
      </c>
      <c r="C25" s="109" t="s">
        <v>168</v>
      </c>
      <c r="D25" s="90">
        <v>3501.0342950462709</v>
      </c>
      <c r="E25" s="33"/>
    </row>
    <row r="26" spans="2:5" x14ac:dyDescent="0.3">
      <c r="B26" s="89" t="s">
        <v>169</v>
      </c>
      <c r="C26" s="109" t="s">
        <v>170</v>
      </c>
      <c r="D26" s="90">
        <v>6969.7332607512244</v>
      </c>
      <c r="E26" s="33"/>
    </row>
    <row r="27" spans="2:5" x14ac:dyDescent="0.3">
      <c r="B27" s="89" t="s">
        <v>171</v>
      </c>
      <c r="C27" s="109" t="s">
        <v>172</v>
      </c>
      <c r="D27" s="90">
        <v>13968.862275449101</v>
      </c>
      <c r="E27" s="33"/>
    </row>
    <row r="28" spans="2:5" x14ac:dyDescent="0.3">
      <c r="B28" s="89" t="s">
        <v>173</v>
      </c>
      <c r="C28" s="109" t="s">
        <v>174</v>
      </c>
      <c r="D28" s="90">
        <v>1167.0114316820905</v>
      </c>
      <c r="E28" s="33"/>
    </row>
    <row r="29" spans="2:5" x14ac:dyDescent="0.3">
      <c r="B29" s="89" t="s">
        <v>175</v>
      </c>
      <c r="C29" s="109" t="s">
        <v>176</v>
      </c>
      <c r="D29" s="90">
        <v>2322.2645617855192</v>
      </c>
      <c r="E29" s="33"/>
    </row>
    <row r="30" spans="2:5" x14ac:dyDescent="0.3">
      <c r="B30" s="89" t="s">
        <v>177</v>
      </c>
      <c r="C30" s="109" t="s">
        <v>178</v>
      </c>
      <c r="D30" s="90">
        <v>4656.2874251496996</v>
      </c>
      <c r="E30" s="33"/>
    </row>
    <row r="31" spans="2:5" x14ac:dyDescent="0.3">
      <c r="B31" s="89" t="s">
        <v>179</v>
      </c>
      <c r="C31" s="109" t="s">
        <v>180</v>
      </c>
      <c r="D31" s="90">
        <v>3501.0342950462709</v>
      </c>
      <c r="E31" s="33"/>
    </row>
    <row r="32" spans="2:5" x14ac:dyDescent="0.3">
      <c r="B32" s="89" t="s">
        <v>181</v>
      </c>
      <c r="C32" s="109" t="s">
        <v>182</v>
      </c>
      <c r="D32" s="90">
        <v>6969.7332607512244</v>
      </c>
      <c r="E32" s="33"/>
    </row>
    <row r="33" spans="2:5" x14ac:dyDescent="0.3">
      <c r="B33" s="89" t="s">
        <v>183</v>
      </c>
      <c r="C33" s="109" t="s">
        <v>184</v>
      </c>
      <c r="D33" s="90">
        <v>13968.862275449101</v>
      </c>
      <c r="E33" s="33"/>
    </row>
    <row r="34" spans="2:5" x14ac:dyDescent="0.3">
      <c r="B34" s="89" t="s">
        <v>185</v>
      </c>
      <c r="C34" s="109" t="s">
        <v>186</v>
      </c>
      <c r="D34" s="90">
        <v>23.340228633641807</v>
      </c>
      <c r="E34" s="33"/>
    </row>
    <row r="35" spans="2:5" x14ac:dyDescent="0.3">
      <c r="B35" s="89" t="s">
        <v>187</v>
      </c>
      <c r="C35" s="109" t="s">
        <v>188</v>
      </c>
      <c r="D35" s="90">
        <v>18.695699510070767</v>
      </c>
      <c r="E35" s="33"/>
    </row>
    <row r="36" spans="2:5" x14ac:dyDescent="0.3">
      <c r="B36" s="89" t="s">
        <v>189</v>
      </c>
      <c r="C36" s="100" t="s">
        <v>190</v>
      </c>
      <c r="D36" s="90">
        <v>14.933043004899291</v>
      </c>
      <c r="E36" s="33"/>
    </row>
    <row r="37" spans="2:5" ht="50.4" customHeight="1" x14ac:dyDescent="0.4">
      <c r="B37" s="34"/>
      <c r="C37" s="34"/>
      <c r="D37" s="34"/>
      <c r="E37" s="33"/>
    </row>
  </sheetData>
  <mergeCells count="1">
    <mergeCell ref="B2:D2"/>
  </mergeCells>
  <pageMargins left="0.7" right="0.7" top="0.75" bottom="0.75" header="0.3" footer="0.3"/>
  <headerFooter>
    <oddHeader>&amp;C&amp;G</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CA6B7-923C-4138-85E2-6C649B272243}">
  <sheetPr>
    <tabColor rgb="FFC00000"/>
  </sheetPr>
  <dimension ref="A1:E15"/>
  <sheetViews>
    <sheetView tabSelected="1" workbookViewId="0">
      <selection activeCell="C13" sqref="C13"/>
    </sheetView>
  </sheetViews>
  <sheetFormatPr baseColWidth="10" defaultColWidth="0" defaultRowHeight="14.4" zeroHeight="1" x14ac:dyDescent="0.3"/>
  <cols>
    <col min="1" max="1" width="7.109375" style="36" customWidth="1"/>
    <col min="2" max="2" width="17.109375" style="36" customWidth="1"/>
    <col min="3" max="3" width="67.44140625" style="36" customWidth="1"/>
    <col min="4" max="4" width="21.33203125" style="68" customWidth="1"/>
    <col min="5" max="5" width="8.6640625" style="36" customWidth="1"/>
    <col min="6" max="16384" width="8.6640625" hidden="1"/>
  </cols>
  <sheetData>
    <row r="1" spans="2:4" ht="61.2" customHeight="1" x14ac:dyDescent="0.3">
      <c r="B1" s="60"/>
      <c r="C1" s="60"/>
      <c r="D1" s="60"/>
    </row>
    <row r="2" spans="2:4" ht="20.100000000000001" customHeight="1" x14ac:dyDescent="0.3">
      <c r="B2" s="62" t="s">
        <v>213</v>
      </c>
      <c r="C2" s="62"/>
      <c r="D2" s="62"/>
    </row>
    <row r="3" spans="2:4" ht="38.1" customHeight="1" x14ac:dyDescent="0.3">
      <c r="B3" s="63" t="s">
        <v>2</v>
      </c>
      <c r="C3" s="63" t="s">
        <v>3</v>
      </c>
      <c r="D3" s="63" t="s">
        <v>78</v>
      </c>
    </row>
    <row r="4" spans="2:4" ht="57" customHeight="1" x14ac:dyDescent="0.3">
      <c r="B4" s="64" t="s">
        <v>214</v>
      </c>
      <c r="C4" s="65" t="s">
        <v>234</v>
      </c>
      <c r="D4" s="67">
        <v>5.6439847577572122</v>
      </c>
    </row>
    <row r="5" spans="2:4" ht="48.6" x14ac:dyDescent="0.3">
      <c r="B5" s="64" t="s">
        <v>215</v>
      </c>
      <c r="C5" s="65" t="s">
        <v>233</v>
      </c>
      <c r="D5" s="67">
        <v>11.287969515514424</v>
      </c>
    </row>
    <row r="6" spans="2:4" ht="48.6" x14ac:dyDescent="0.3">
      <c r="B6" s="64" t="s">
        <v>216</v>
      </c>
      <c r="C6" s="65" t="s">
        <v>232</v>
      </c>
      <c r="D6" s="67">
        <v>16.931954273271636</v>
      </c>
    </row>
    <row r="7" spans="2:4" ht="48.6" x14ac:dyDescent="0.3">
      <c r="B7" s="64" t="s">
        <v>217</v>
      </c>
      <c r="C7" s="65" t="s">
        <v>231</v>
      </c>
      <c r="D7" s="67">
        <v>22.575939031028849</v>
      </c>
    </row>
    <row r="8" spans="2:4" ht="48.6" x14ac:dyDescent="0.3">
      <c r="B8" s="64" t="s">
        <v>218</v>
      </c>
      <c r="C8" s="65" t="s">
        <v>230</v>
      </c>
      <c r="D8" s="67">
        <v>28.219923788786062</v>
      </c>
    </row>
    <row r="9" spans="2:4" ht="48.6" x14ac:dyDescent="0.3">
      <c r="B9" s="64" t="s">
        <v>219</v>
      </c>
      <c r="C9" s="65" t="s">
        <v>235</v>
      </c>
      <c r="D9" s="67">
        <v>18.519324986390853</v>
      </c>
    </row>
    <row r="10" spans="2:4" ht="48.6" x14ac:dyDescent="0.3">
      <c r="B10" s="64" t="s">
        <v>220</v>
      </c>
      <c r="C10" s="65" t="s">
        <v>236</v>
      </c>
      <c r="D10" s="67">
        <v>37.038649972781705</v>
      </c>
    </row>
    <row r="11" spans="2:4" ht="48.6" x14ac:dyDescent="0.3">
      <c r="B11" s="64" t="s">
        <v>221</v>
      </c>
      <c r="C11" s="65" t="s">
        <v>237</v>
      </c>
      <c r="D11" s="67">
        <v>55.557974959172554</v>
      </c>
    </row>
    <row r="12" spans="2:4" ht="48.6" x14ac:dyDescent="0.3">
      <c r="B12" s="64" t="s">
        <v>222</v>
      </c>
      <c r="C12" s="65" t="s">
        <v>238</v>
      </c>
      <c r="D12" s="67">
        <v>92.596624931954281</v>
      </c>
    </row>
    <row r="13" spans="2:4" ht="81" x14ac:dyDescent="0.3">
      <c r="B13" s="64" t="s">
        <v>45</v>
      </c>
      <c r="C13" s="65" t="s">
        <v>239</v>
      </c>
      <c r="D13" s="67">
        <v>732.6</v>
      </c>
    </row>
    <row r="14" spans="2:4" ht="81" x14ac:dyDescent="0.3">
      <c r="B14" s="64" t="s">
        <v>45</v>
      </c>
      <c r="C14" s="65" t="s">
        <v>223</v>
      </c>
      <c r="D14" s="67">
        <v>1831.5000000000002</v>
      </c>
    </row>
    <row r="15" spans="2:4" x14ac:dyDescent="0.3"/>
  </sheetData>
  <mergeCells count="2">
    <mergeCell ref="B2:D2"/>
    <mergeCell ref="B1:D1"/>
  </mergeCells>
  <pageMargins left="0.7" right="0.7" top="0.75" bottom="0.75" header="0.3" footer="0.3"/>
  <headerFooter>
    <oddHeader>&amp;C&amp;G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B2B99-F430-4B30-9935-6EAC96B9B28F}">
  <sheetPr>
    <tabColor rgb="FF0070C0"/>
  </sheetPr>
  <dimension ref="A1:R9"/>
  <sheetViews>
    <sheetView topLeftCell="A4" zoomScale="96" zoomScaleNormal="96" workbookViewId="0">
      <selection activeCell="D6" sqref="D6"/>
    </sheetView>
  </sheetViews>
  <sheetFormatPr baseColWidth="10" defaultColWidth="0" defaultRowHeight="14.4" zeroHeight="1" x14ac:dyDescent="0.3"/>
  <cols>
    <col min="1" max="1" width="5.6640625" customWidth="1"/>
    <col min="2" max="2" width="14.44140625" style="1" customWidth="1"/>
    <col min="3" max="3" width="63" bestFit="1" customWidth="1"/>
    <col min="4" max="4" width="53.44140625" customWidth="1"/>
    <col min="5" max="5" width="18.33203125" customWidth="1"/>
    <col min="6" max="6" width="37.33203125" customWidth="1"/>
    <col min="7" max="7" width="10.5546875" customWidth="1"/>
    <col min="8" max="8" width="18.33203125" customWidth="1"/>
    <col min="9" max="9" width="23.5546875" customWidth="1"/>
    <col min="10" max="10" width="8.6640625" customWidth="1"/>
    <col min="11" max="14" width="8.6640625" hidden="1" customWidth="1"/>
    <col min="15" max="15" width="10.109375" hidden="1" customWidth="1"/>
    <col min="16" max="16384" width="8.6640625" hidden="1"/>
  </cols>
  <sheetData>
    <row r="1" spans="2:18" s="10" customFormat="1" ht="69" customHeight="1" x14ac:dyDescent="0.3">
      <c r="B1" s="52" t="e" vm="2">
        <v>#VALUE!</v>
      </c>
      <c r="C1" s="52"/>
      <c r="D1" s="52"/>
      <c r="E1" s="52"/>
      <c r="F1" s="52"/>
      <c r="G1" s="52"/>
      <c r="H1" s="52"/>
      <c r="I1" s="52"/>
    </row>
    <row r="2" spans="2:18" s="10" customFormat="1" ht="14.4" customHeight="1" x14ac:dyDescent="0.4">
      <c r="B2" s="42" t="s">
        <v>225</v>
      </c>
      <c r="C2" s="11"/>
      <c r="D2" s="12"/>
    </row>
    <row r="3" spans="2:18" s="10" customFormat="1" ht="50.1" customHeight="1" x14ac:dyDescent="0.3">
      <c r="B3" s="20" t="s">
        <v>11</v>
      </c>
      <c r="C3" s="20" t="s">
        <v>0</v>
      </c>
      <c r="D3" s="20" t="s">
        <v>1</v>
      </c>
      <c r="E3" s="20" t="s">
        <v>2</v>
      </c>
      <c r="F3" s="20" t="s">
        <v>3</v>
      </c>
      <c r="G3" s="20" t="s">
        <v>4</v>
      </c>
      <c r="H3" s="20" t="s">
        <v>12</v>
      </c>
      <c r="I3" s="20" t="s">
        <v>224</v>
      </c>
    </row>
    <row r="4" spans="2:18" s="10" customFormat="1" ht="124.8" customHeight="1" x14ac:dyDescent="0.3">
      <c r="B4" s="21" t="s">
        <v>49</v>
      </c>
      <c r="C4" s="18" t="s">
        <v>243</v>
      </c>
      <c r="D4" s="22" t="s">
        <v>244</v>
      </c>
      <c r="E4" s="18" t="s">
        <v>50</v>
      </c>
      <c r="F4" s="18" t="s">
        <v>51</v>
      </c>
      <c r="G4" s="18" t="s">
        <v>18</v>
      </c>
      <c r="H4" s="18" t="s">
        <v>19</v>
      </c>
      <c r="I4" s="19">
        <v>21.774632553075666</v>
      </c>
      <c r="J4" s="13"/>
      <c r="M4" s="10">
        <f>2429*3</f>
        <v>7287</v>
      </c>
      <c r="N4" s="10" t="s">
        <v>52</v>
      </c>
      <c r="O4" s="14" t="e">
        <f>+M4*#REF!</f>
        <v>#REF!</v>
      </c>
      <c r="Q4" s="10">
        <f>11*3</f>
        <v>33</v>
      </c>
      <c r="R4" s="10">
        <f>+Q4*2429</f>
        <v>80157</v>
      </c>
    </row>
    <row r="5" spans="2:18" s="10" customFormat="1" ht="133.19999999999999" customHeight="1" x14ac:dyDescent="0.3">
      <c r="B5" s="21" t="s">
        <v>49</v>
      </c>
      <c r="C5" s="18" t="s">
        <v>248</v>
      </c>
      <c r="D5" s="22" t="s">
        <v>245</v>
      </c>
      <c r="E5" s="18" t="s">
        <v>53</v>
      </c>
      <c r="F5" s="18" t="s">
        <v>54</v>
      </c>
      <c r="G5" s="18" t="s">
        <v>18</v>
      </c>
      <c r="H5" s="18" t="s">
        <v>19</v>
      </c>
      <c r="I5" s="19">
        <v>26.129559063690799</v>
      </c>
      <c r="J5" s="13"/>
    </row>
    <row r="6" spans="2:18" s="10" customFormat="1" ht="145.80000000000001" x14ac:dyDescent="0.3">
      <c r="B6" s="21" t="s">
        <v>49</v>
      </c>
      <c r="C6" s="18" t="s">
        <v>247</v>
      </c>
      <c r="D6" s="22" t="s">
        <v>246</v>
      </c>
      <c r="E6" s="18" t="s">
        <v>55</v>
      </c>
      <c r="F6" s="18" t="s">
        <v>56</v>
      </c>
      <c r="G6" s="18" t="s">
        <v>18</v>
      </c>
      <c r="H6" s="18" t="s">
        <v>19</v>
      </c>
      <c r="I6" s="69">
        <v>32.6619488296135</v>
      </c>
      <c r="J6" s="13"/>
    </row>
    <row r="7" spans="2:18" s="10" customFormat="1" ht="81" x14ac:dyDescent="0.3">
      <c r="B7" s="21" t="s">
        <v>42</v>
      </c>
      <c r="C7" s="18" t="s">
        <v>57</v>
      </c>
      <c r="D7" s="18" t="s">
        <v>57</v>
      </c>
      <c r="E7" s="18" t="s">
        <v>58</v>
      </c>
      <c r="F7" s="18" t="s">
        <v>59</v>
      </c>
      <c r="G7" s="18">
        <v>1</v>
      </c>
      <c r="H7" s="18" t="s">
        <v>240</v>
      </c>
      <c r="I7" s="19">
        <v>1050</v>
      </c>
      <c r="J7" s="13"/>
    </row>
    <row r="8" spans="2:18" s="10" customFormat="1" ht="45.6" customHeight="1" x14ac:dyDescent="0.3">
      <c r="B8" s="15"/>
    </row>
    <row r="9" spans="2:18" hidden="1" x14ac:dyDescent="0.3">
      <c r="D9" s="2"/>
    </row>
  </sheetData>
  <mergeCells count="1">
    <mergeCell ref="B1:I1"/>
  </mergeCells>
  <pageMargins left="0.7" right="0.7" top="0.75" bottom="0.75" header="0.3" footer="0.3"/>
  <headerFooter>
    <oddHeader>&amp;C&amp;G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66001-6E5C-4820-A437-D596E7FB2779}">
  <sheetPr>
    <tabColor rgb="FF6699FF"/>
  </sheetPr>
  <dimension ref="A1:J14"/>
  <sheetViews>
    <sheetView zoomScale="89" zoomScaleNormal="89" workbookViewId="0">
      <selection activeCell="D9" sqref="D9:D13"/>
    </sheetView>
  </sheetViews>
  <sheetFormatPr baseColWidth="10" defaultColWidth="0" defaultRowHeight="14.4" x14ac:dyDescent="0.3"/>
  <cols>
    <col min="1" max="1" width="8.6640625" style="40" customWidth="1"/>
    <col min="2" max="2" width="19.5546875" style="40" customWidth="1"/>
    <col min="3" max="3" width="25.5546875" style="40" customWidth="1"/>
    <col min="4" max="4" width="55.88671875" style="40" customWidth="1"/>
    <col min="5" max="5" width="18.109375" style="40" customWidth="1"/>
    <col min="6" max="6" width="37.44140625" style="39" customWidth="1"/>
    <col min="7" max="7" width="14.44140625" style="40" customWidth="1"/>
    <col min="8" max="8" width="28" style="40" customWidth="1"/>
    <col min="9" max="9" width="14.5546875" style="40" customWidth="1"/>
    <col min="10" max="10" width="8.6640625" style="40" customWidth="1"/>
    <col min="11" max="16384" width="8.6640625" style="40" hidden="1"/>
  </cols>
  <sheetData>
    <row r="1" spans="2:10" ht="76.5" customHeight="1" x14ac:dyDescent="0.3">
      <c r="B1" s="56" t="e" vm="3">
        <v>#VALUE!</v>
      </c>
      <c r="C1" s="56"/>
      <c r="D1" s="56"/>
      <c r="E1" s="56"/>
      <c r="F1" s="56"/>
      <c r="G1" s="56"/>
      <c r="H1" s="56"/>
      <c r="I1" s="56"/>
    </row>
    <row r="2" spans="2:10" ht="16.8" x14ac:dyDescent="0.4">
      <c r="B2" s="110" t="s">
        <v>10</v>
      </c>
      <c r="C2" s="110"/>
      <c r="D2" s="110"/>
      <c r="E2" s="110"/>
      <c r="F2" s="110"/>
      <c r="G2" s="110"/>
      <c r="H2" s="110"/>
      <c r="I2" s="110"/>
    </row>
    <row r="3" spans="2:10" ht="33.6" x14ac:dyDescent="0.3">
      <c r="B3" s="111" t="s">
        <v>11</v>
      </c>
      <c r="C3" s="111" t="s">
        <v>0</v>
      </c>
      <c r="D3" s="111" t="s">
        <v>1</v>
      </c>
      <c r="E3" s="111" t="s">
        <v>2</v>
      </c>
      <c r="F3" s="111" t="s">
        <v>3</v>
      </c>
      <c r="G3" s="111" t="s">
        <v>4</v>
      </c>
      <c r="H3" s="111" t="s">
        <v>12</v>
      </c>
      <c r="I3" s="111" t="s">
        <v>13</v>
      </c>
    </row>
    <row r="4" spans="2:10" ht="16.2" x14ac:dyDescent="0.3">
      <c r="B4" s="70" t="s">
        <v>14</v>
      </c>
      <c r="C4" s="70" t="s">
        <v>15</v>
      </c>
      <c r="D4" s="71" t="s">
        <v>249</v>
      </c>
      <c r="E4" s="64" t="s">
        <v>16</v>
      </c>
      <c r="F4" s="64" t="s">
        <v>17</v>
      </c>
      <c r="G4" s="64" t="s">
        <v>18</v>
      </c>
      <c r="H4" s="65" t="s">
        <v>19</v>
      </c>
      <c r="I4" s="66">
        <v>11.126837234621666</v>
      </c>
      <c r="J4" s="41"/>
    </row>
    <row r="5" spans="2:10" ht="16.2" x14ac:dyDescent="0.3">
      <c r="B5" s="70"/>
      <c r="C5" s="70"/>
      <c r="D5" s="72"/>
      <c r="E5" s="64" t="s">
        <v>20</v>
      </c>
      <c r="F5" s="64" t="s">
        <v>21</v>
      </c>
      <c r="G5" s="64" t="s">
        <v>18</v>
      </c>
      <c r="H5" s="65" t="s">
        <v>22</v>
      </c>
      <c r="I5" s="66">
        <v>23.211758301578659</v>
      </c>
    </row>
    <row r="6" spans="2:10" ht="16.2" x14ac:dyDescent="0.3">
      <c r="B6" s="70"/>
      <c r="C6" s="70"/>
      <c r="D6" s="72"/>
      <c r="E6" s="64" t="s">
        <v>23</v>
      </c>
      <c r="F6" s="64" t="s">
        <v>24</v>
      </c>
      <c r="G6" s="64" t="s">
        <v>18</v>
      </c>
      <c r="H6" s="65" t="s">
        <v>25</v>
      </c>
      <c r="I6" s="66">
        <v>33.380511703864997</v>
      </c>
    </row>
    <row r="7" spans="2:10" ht="16.2" x14ac:dyDescent="0.3">
      <c r="B7" s="70"/>
      <c r="C7" s="70"/>
      <c r="D7" s="72"/>
      <c r="E7" s="64" t="s">
        <v>26</v>
      </c>
      <c r="F7" s="64" t="s">
        <v>27</v>
      </c>
      <c r="G7" s="64" t="s">
        <v>18</v>
      </c>
      <c r="H7" s="65" t="s">
        <v>28</v>
      </c>
      <c r="I7" s="66">
        <v>46.401741970604242</v>
      </c>
    </row>
    <row r="8" spans="2:10" ht="16.2" x14ac:dyDescent="0.3">
      <c r="B8" s="70"/>
      <c r="C8" s="70"/>
      <c r="D8" s="72"/>
      <c r="E8" s="64" t="s">
        <v>29</v>
      </c>
      <c r="F8" s="64" t="s">
        <v>30</v>
      </c>
      <c r="G8" s="64" t="s">
        <v>18</v>
      </c>
      <c r="H8" s="65" t="s">
        <v>31</v>
      </c>
      <c r="I8" s="66">
        <v>58.007621121393576</v>
      </c>
    </row>
    <row r="9" spans="2:10" ht="32.4" x14ac:dyDescent="0.3">
      <c r="B9" s="70"/>
      <c r="C9" s="70"/>
      <c r="D9" s="72" t="s">
        <v>250</v>
      </c>
      <c r="E9" s="64" t="s">
        <v>32</v>
      </c>
      <c r="F9" s="64" t="s">
        <v>33</v>
      </c>
      <c r="G9" s="64" t="s">
        <v>18</v>
      </c>
      <c r="H9" s="65" t="s">
        <v>19</v>
      </c>
      <c r="I9" s="66">
        <v>25.389221556886223</v>
      </c>
    </row>
    <row r="10" spans="2:10" ht="32.4" x14ac:dyDescent="0.3">
      <c r="B10" s="70"/>
      <c r="C10" s="70"/>
      <c r="D10" s="72"/>
      <c r="E10" s="64" t="s">
        <v>34</v>
      </c>
      <c r="F10" s="64" t="s">
        <v>35</v>
      </c>
      <c r="G10" s="64" t="s">
        <v>18</v>
      </c>
      <c r="H10" s="65" t="s">
        <v>22</v>
      </c>
      <c r="I10" s="66">
        <v>50.778443113772447</v>
      </c>
    </row>
    <row r="11" spans="2:10" ht="32.4" x14ac:dyDescent="0.3">
      <c r="B11" s="70"/>
      <c r="C11" s="70"/>
      <c r="D11" s="72"/>
      <c r="E11" s="64" t="s">
        <v>36</v>
      </c>
      <c r="F11" s="64" t="s">
        <v>37</v>
      </c>
      <c r="G11" s="64" t="s">
        <v>18</v>
      </c>
      <c r="H11" s="65" t="s">
        <v>25</v>
      </c>
      <c r="I11" s="66">
        <v>76.145890038105591</v>
      </c>
    </row>
    <row r="12" spans="2:10" ht="32.4" x14ac:dyDescent="0.3">
      <c r="B12" s="70"/>
      <c r="C12" s="70"/>
      <c r="D12" s="72"/>
      <c r="E12" s="64" t="s">
        <v>38</v>
      </c>
      <c r="F12" s="64" t="s">
        <v>39</v>
      </c>
      <c r="G12" s="64" t="s">
        <v>18</v>
      </c>
      <c r="H12" s="65" t="s">
        <v>28</v>
      </c>
      <c r="I12" s="66">
        <v>101.53511159499183</v>
      </c>
    </row>
    <row r="13" spans="2:10" ht="32.4" x14ac:dyDescent="0.3">
      <c r="B13" s="70"/>
      <c r="C13" s="70"/>
      <c r="D13" s="72"/>
      <c r="E13" s="64" t="s">
        <v>40</v>
      </c>
      <c r="F13" s="64" t="s">
        <v>41</v>
      </c>
      <c r="G13" s="64" t="s">
        <v>18</v>
      </c>
      <c r="H13" s="65" t="s">
        <v>31</v>
      </c>
      <c r="I13" s="66">
        <v>126.92433315187806</v>
      </c>
    </row>
    <row r="14" spans="2:10" ht="81" x14ac:dyDescent="0.3">
      <c r="B14" s="112" t="s">
        <v>42</v>
      </c>
      <c r="C14" s="73" t="s">
        <v>43</v>
      </c>
      <c r="D14" s="73" t="s">
        <v>44</v>
      </c>
      <c r="E14" s="64" t="s">
        <v>45</v>
      </c>
      <c r="F14" s="74" t="s">
        <v>252</v>
      </c>
      <c r="G14" s="64" t="s">
        <v>47</v>
      </c>
      <c r="H14" s="65" t="s">
        <v>48</v>
      </c>
      <c r="I14" s="66">
        <v>366.66666666666669</v>
      </c>
    </row>
  </sheetData>
  <mergeCells count="6">
    <mergeCell ref="B1:I1"/>
    <mergeCell ref="B2:I2"/>
    <mergeCell ref="B4:B13"/>
    <mergeCell ref="C4:C13"/>
    <mergeCell ref="D4:D8"/>
    <mergeCell ref="D9:D13"/>
  </mergeCells>
  <pageMargins left="0.7" right="0.7" top="0.75" bottom="0.75" header="0.3" footer="0.3"/>
  <headerFooter>
    <oddHeader>&amp;C&amp;G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12D23-6686-4E80-850F-B7B0F59E06F2}">
  <sheetPr>
    <tabColor rgb="FFA4D40A"/>
  </sheetPr>
  <dimension ref="A1:K10"/>
  <sheetViews>
    <sheetView zoomScale="96" zoomScaleNormal="96" workbookViewId="0">
      <selection activeCell="G10" sqref="G10"/>
    </sheetView>
  </sheetViews>
  <sheetFormatPr baseColWidth="10" defaultColWidth="0" defaultRowHeight="45.9" customHeight="1" zeroHeight="1" x14ac:dyDescent="0.3"/>
  <cols>
    <col min="1" max="1" width="5.88671875" style="23" customWidth="1"/>
    <col min="2" max="2" width="14.109375" style="23" bestFit="1" customWidth="1"/>
    <col min="3" max="3" width="21" style="29" bestFit="1" customWidth="1"/>
    <col min="4" max="4" width="25.44140625" style="30" customWidth="1"/>
    <col min="5" max="5" width="53.5546875" style="31" customWidth="1"/>
    <col min="6" max="6" width="15.5546875" style="27" bestFit="1" customWidth="1"/>
    <col min="7" max="7" width="74" style="31" customWidth="1"/>
    <col min="8" max="8" width="9.44140625" style="27" hidden="1" customWidth="1"/>
    <col min="9" max="9" width="28.5546875" style="23" customWidth="1"/>
    <col min="10" max="10" width="18.44140625" style="23" customWidth="1"/>
    <col min="11" max="11" width="8.5546875" style="23" customWidth="1"/>
    <col min="12" max="16384" width="14.88671875" style="3" hidden="1"/>
  </cols>
  <sheetData>
    <row r="1" spans="1:11" ht="58.8" customHeight="1" x14ac:dyDescent="0.3">
      <c r="B1" s="55"/>
      <c r="C1" s="55"/>
      <c r="D1" s="55"/>
      <c r="E1" s="55"/>
      <c r="F1" s="55"/>
      <c r="G1" s="55"/>
      <c r="H1" s="55"/>
      <c r="I1" s="55"/>
      <c r="J1" s="55"/>
    </row>
    <row r="2" spans="1:11" ht="16.8" x14ac:dyDescent="0.3">
      <c r="B2" s="61" t="s">
        <v>191</v>
      </c>
      <c r="C2" s="61"/>
      <c r="D2" s="61"/>
      <c r="E2" s="61"/>
      <c r="F2" s="61"/>
      <c r="G2" s="24"/>
      <c r="H2" s="25"/>
      <c r="I2" s="26"/>
      <c r="J2" s="26"/>
    </row>
    <row r="3" spans="1:11" s="4" customFormat="1" ht="32.4" x14ac:dyDescent="0.3">
      <c r="A3" s="27"/>
      <c r="B3" s="78" t="s">
        <v>192</v>
      </c>
      <c r="C3" s="78" t="s">
        <v>11</v>
      </c>
      <c r="D3" s="78" t="s">
        <v>193</v>
      </c>
      <c r="E3" s="78" t="s">
        <v>1</v>
      </c>
      <c r="F3" s="78" t="s">
        <v>2</v>
      </c>
      <c r="G3" s="78" t="s">
        <v>194</v>
      </c>
      <c r="H3" s="78" t="s">
        <v>195</v>
      </c>
      <c r="I3" s="78" t="s">
        <v>196</v>
      </c>
      <c r="J3" s="78" t="s">
        <v>77</v>
      </c>
      <c r="K3" s="27"/>
    </row>
    <row r="4" spans="1:11" s="4" customFormat="1" ht="64.8" x14ac:dyDescent="0.3">
      <c r="A4" s="27"/>
      <c r="B4" s="75" t="s">
        <v>197</v>
      </c>
      <c r="C4" s="70" t="s">
        <v>198</v>
      </c>
      <c r="D4" s="75" t="s">
        <v>199</v>
      </c>
      <c r="E4" s="72" t="s">
        <v>251</v>
      </c>
      <c r="F4" s="76" t="s">
        <v>200</v>
      </c>
      <c r="G4" s="77" t="s">
        <v>253</v>
      </c>
      <c r="H4" s="76" t="s">
        <v>201</v>
      </c>
      <c r="I4" s="77" t="s">
        <v>202</v>
      </c>
      <c r="J4" s="66">
        <v>0.5617977528089888</v>
      </c>
      <c r="K4" s="28"/>
    </row>
    <row r="5" spans="1:11" s="4" customFormat="1" ht="32.4" x14ac:dyDescent="0.3">
      <c r="A5" s="27"/>
      <c r="B5" s="75"/>
      <c r="C5" s="70"/>
      <c r="D5" s="75"/>
      <c r="E5" s="72"/>
      <c r="F5" s="76" t="s">
        <v>203</v>
      </c>
      <c r="G5" s="77" t="s">
        <v>204</v>
      </c>
      <c r="H5" s="64" t="s">
        <v>201</v>
      </c>
      <c r="I5" s="65" t="s">
        <v>19</v>
      </c>
      <c r="J5" s="66">
        <v>8.9222222222222207</v>
      </c>
      <c r="K5" s="27"/>
    </row>
    <row r="6" spans="1:11" s="4" customFormat="1" ht="32.4" x14ac:dyDescent="0.3">
      <c r="A6" s="27"/>
      <c r="B6" s="75"/>
      <c r="C6" s="70"/>
      <c r="D6" s="75"/>
      <c r="E6" s="72"/>
      <c r="F6" s="76" t="s">
        <v>205</v>
      </c>
      <c r="G6" s="77" t="s">
        <v>206</v>
      </c>
      <c r="H6" s="64" t="s">
        <v>201</v>
      </c>
      <c r="I6" s="65" t="s">
        <v>22</v>
      </c>
      <c r="J6" s="66">
        <v>16.966666666666665</v>
      </c>
      <c r="K6" s="27"/>
    </row>
    <row r="7" spans="1:11" s="4" customFormat="1" ht="32.4" x14ac:dyDescent="0.3">
      <c r="A7" s="27"/>
      <c r="B7" s="75"/>
      <c r="C7" s="70"/>
      <c r="D7" s="75"/>
      <c r="E7" s="72"/>
      <c r="F7" s="76" t="s">
        <v>207</v>
      </c>
      <c r="G7" s="77" t="s">
        <v>208</v>
      </c>
      <c r="H7" s="64" t="s">
        <v>201</v>
      </c>
      <c r="I7" s="65" t="s">
        <v>25</v>
      </c>
      <c r="J7" s="66">
        <v>24.1</v>
      </c>
      <c r="K7" s="27"/>
    </row>
    <row r="8" spans="1:11" s="4" customFormat="1" ht="32.4" x14ac:dyDescent="0.3">
      <c r="A8" s="27"/>
      <c r="B8" s="75"/>
      <c r="C8" s="70"/>
      <c r="D8" s="75"/>
      <c r="E8" s="72"/>
      <c r="F8" s="76" t="s">
        <v>209</v>
      </c>
      <c r="G8" s="77" t="s">
        <v>210</v>
      </c>
      <c r="H8" s="64" t="s">
        <v>201</v>
      </c>
      <c r="I8" s="65" t="s">
        <v>28</v>
      </c>
      <c r="J8" s="66">
        <v>30.355555555555554</v>
      </c>
      <c r="K8" s="27"/>
    </row>
    <row r="9" spans="1:11" s="4" customFormat="1" ht="32.4" x14ac:dyDescent="0.3">
      <c r="A9" s="27"/>
      <c r="B9" s="75"/>
      <c r="C9" s="70"/>
      <c r="D9" s="75"/>
      <c r="E9" s="72"/>
      <c r="F9" s="76" t="s">
        <v>211</v>
      </c>
      <c r="G9" s="77" t="s">
        <v>212</v>
      </c>
      <c r="H9" s="64" t="s">
        <v>201</v>
      </c>
      <c r="I9" s="65" t="s">
        <v>31</v>
      </c>
      <c r="J9" s="66">
        <v>35.711111111111109</v>
      </c>
      <c r="K9" s="27"/>
    </row>
    <row r="10" spans="1:11" ht="45.9" customHeight="1" x14ac:dyDescent="0.3"/>
  </sheetData>
  <mergeCells count="6">
    <mergeCell ref="B1:J1"/>
    <mergeCell ref="B2:F2"/>
    <mergeCell ref="B4:B9"/>
    <mergeCell ref="C4:C9"/>
    <mergeCell ref="D4:D9"/>
    <mergeCell ref="E4:E9"/>
  </mergeCells>
  <pageMargins left="0.7" right="0.7" top="0.75" bottom="0.75" header="0.3" footer="0.3"/>
  <headerFooter>
    <oddHeader>&amp;C&amp;G</oddHead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E5FD3-4800-4535-83B0-01DB9C344B62}">
  <sheetPr>
    <tabColor theme="0" tint="-0.34998626667073579"/>
  </sheetPr>
  <dimension ref="A1:J11"/>
  <sheetViews>
    <sheetView zoomScale="96" zoomScaleNormal="96" workbookViewId="0">
      <selection activeCell="F10" sqref="F10"/>
    </sheetView>
  </sheetViews>
  <sheetFormatPr baseColWidth="10" defaultColWidth="0" defaultRowHeight="14.4" zeroHeight="1" x14ac:dyDescent="0.3"/>
  <cols>
    <col min="1" max="1" width="4.88671875" style="37" customWidth="1"/>
    <col min="2" max="2" width="25.88671875" style="37" customWidth="1"/>
    <col min="3" max="3" width="20.44140625" style="37" bestFit="1" customWidth="1"/>
    <col min="4" max="4" width="41.33203125" style="37" customWidth="1"/>
    <col min="5" max="5" width="18.5546875" style="37" customWidth="1"/>
    <col min="6" max="6" width="54.44140625" style="37" customWidth="1"/>
    <col min="7" max="7" width="15.33203125" style="37" customWidth="1"/>
    <col min="8" max="8" width="22" style="37" bestFit="1" customWidth="1"/>
    <col min="9" max="9" width="18.6640625" style="37" customWidth="1"/>
    <col min="10" max="10" width="5.6640625" style="37" customWidth="1"/>
    <col min="11" max="16384" width="8.6640625" style="37" hidden="1"/>
  </cols>
  <sheetData>
    <row r="1" spans="1:10" customFormat="1" ht="14.4" customHeight="1" x14ac:dyDescent="0.3">
      <c r="A1" s="37"/>
      <c r="B1" s="53"/>
      <c r="C1" s="53"/>
      <c r="D1" s="53"/>
      <c r="E1" s="53"/>
      <c r="F1" s="53"/>
      <c r="G1" s="53"/>
      <c r="H1" s="53"/>
      <c r="I1" s="53"/>
      <c r="J1" s="37"/>
    </row>
    <row r="2" spans="1:10" customFormat="1" ht="39" customHeight="1" x14ac:dyDescent="0.3">
      <c r="A2" s="37"/>
      <c r="B2" s="53"/>
      <c r="C2" s="53"/>
      <c r="D2" s="53"/>
      <c r="E2" s="53"/>
      <c r="F2" s="53"/>
      <c r="G2" s="53"/>
      <c r="H2" s="53"/>
      <c r="I2" s="53"/>
      <c r="J2" s="37"/>
    </row>
    <row r="3" spans="1:10" customFormat="1" ht="22.5" customHeight="1" x14ac:dyDescent="0.3">
      <c r="A3" s="37"/>
      <c r="B3" s="53"/>
      <c r="C3" s="53"/>
      <c r="D3" s="53"/>
      <c r="E3" s="53"/>
      <c r="F3" s="53"/>
      <c r="G3" s="53"/>
      <c r="H3" s="53"/>
      <c r="I3" s="53"/>
      <c r="J3" s="37"/>
    </row>
    <row r="4" spans="1:10" customFormat="1" ht="17.399999999999999" customHeight="1" x14ac:dyDescent="0.3">
      <c r="A4" s="37"/>
      <c r="B4" s="59" t="s">
        <v>60</v>
      </c>
      <c r="C4" s="59"/>
      <c r="D4" s="59"/>
      <c r="E4" s="59"/>
      <c r="F4" s="59"/>
      <c r="G4" s="38"/>
      <c r="H4" s="38"/>
      <c r="I4" s="38"/>
      <c r="J4" s="37"/>
    </row>
    <row r="5" spans="1:10" customFormat="1" ht="32.4" x14ac:dyDescent="0.3">
      <c r="A5" s="37"/>
      <c r="B5" s="79" t="s">
        <v>11</v>
      </c>
      <c r="C5" s="79" t="s">
        <v>0</v>
      </c>
      <c r="D5" s="80" t="s">
        <v>1</v>
      </c>
      <c r="E5" s="80" t="s">
        <v>2</v>
      </c>
      <c r="F5" s="80" t="s">
        <v>3</v>
      </c>
      <c r="G5" s="80" t="s">
        <v>4</v>
      </c>
      <c r="H5" s="80" t="s">
        <v>12</v>
      </c>
      <c r="I5" s="80" t="s">
        <v>77</v>
      </c>
      <c r="J5" s="37"/>
    </row>
    <row r="6" spans="1:10" customFormat="1" ht="42" customHeight="1" x14ac:dyDescent="0.3">
      <c r="A6" s="37"/>
      <c r="B6" s="70" t="s">
        <v>61</v>
      </c>
      <c r="C6" s="72" t="s">
        <v>241</v>
      </c>
      <c r="D6" s="72" t="s">
        <v>242</v>
      </c>
      <c r="E6" s="81" t="s">
        <v>62</v>
      </c>
      <c r="F6" s="82" t="s">
        <v>63</v>
      </c>
      <c r="G6" s="64" t="s">
        <v>64</v>
      </c>
      <c r="H6" s="65" t="s">
        <v>19</v>
      </c>
      <c r="I6" s="66">
        <v>28</v>
      </c>
      <c r="J6" s="37"/>
    </row>
    <row r="7" spans="1:10" customFormat="1" ht="42" customHeight="1" x14ac:dyDescent="0.3">
      <c r="A7" s="37"/>
      <c r="B7" s="70"/>
      <c r="C7" s="72"/>
      <c r="D7" s="72"/>
      <c r="E7" s="81" t="s">
        <v>65</v>
      </c>
      <c r="F7" s="82" t="s">
        <v>66</v>
      </c>
      <c r="G7" s="64" t="s">
        <v>67</v>
      </c>
      <c r="H7" s="65" t="s">
        <v>19</v>
      </c>
      <c r="I7" s="66">
        <v>26.6</v>
      </c>
      <c r="J7" s="37"/>
    </row>
    <row r="8" spans="1:10" customFormat="1" ht="42" customHeight="1" x14ac:dyDescent="0.3">
      <c r="A8" s="37"/>
      <c r="B8" s="70"/>
      <c r="C8" s="72"/>
      <c r="D8" s="72"/>
      <c r="E8" s="81" t="s">
        <v>68</v>
      </c>
      <c r="F8" s="82" t="s">
        <v>69</v>
      </c>
      <c r="G8" s="64" t="s">
        <v>70</v>
      </c>
      <c r="H8" s="65" t="s">
        <v>19</v>
      </c>
      <c r="I8" s="66">
        <v>22</v>
      </c>
      <c r="J8" s="37"/>
    </row>
    <row r="9" spans="1:10" customFormat="1" ht="42" customHeight="1" x14ac:dyDescent="0.3">
      <c r="A9" s="37"/>
      <c r="B9" s="70"/>
      <c r="C9" s="72"/>
      <c r="D9" s="72"/>
      <c r="E9" s="81" t="s">
        <v>71</v>
      </c>
      <c r="F9" s="82" t="s">
        <v>72</v>
      </c>
      <c r="G9" s="64" t="s">
        <v>73</v>
      </c>
      <c r="H9" s="65" t="s">
        <v>19</v>
      </c>
      <c r="I9" s="66">
        <v>16.5</v>
      </c>
      <c r="J9" s="37"/>
    </row>
    <row r="10" spans="1:10" customFormat="1" ht="50.1" customHeight="1" x14ac:dyDescent="0.3">
      <c r="A10" s="37"/>
      <c r="B10" s="70"/>
      <c r="C10" s="72"/>
      <c r="D10" s="72"/>
      <c r="E10" s="64" t="s">
        <v>74</v>
      </c>
      <c r="F10" s="65" t="s">
        <v>75</v>
      </c>
      <c r="G10" s="64">
        <v>1</v>
      </c>
      <c r="H10" s="64" t="s">
        <v>48</v>
      </c>
      <c r="I10" s="66">
        <v>388.88888888888886</v>
      </c>
      <c r="J10" s="37"/>
    </row>
    <row r="11" spans="1:10" ht="33" customHeight="1" x14ac:dyDescent="0.3"/>
  </sheetData>
  <mergeCells count="5">
    <mergeCell ref="B1:I3"/>
    <mergeCell ref="B4:F4"/>
    <mergeCell ref="B6:B10"/>
    <mergeCell ref="C6:C10"/>
    <mergeCell ref="D6:D10"/>
  </mergeCells>
  <pageMargins left="0.7" right="0.7" top="0.75" bottom="0.75" header="0.3" footer="0.3"/>
  <headerFooter>
    <oddHeader>&amp;C&amp;G</oddHead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11103-BE87-4110-9F19-4B26A38635CD}">
  <sheetPr>
    <tabColor theme="0" tint="-0.34998626667073579"/>
  </sheetPr>
  <dimension ref="A1:K11"/>
  <sheetViews>
    <sheetView zoomScale="98" zoomScaleNormal="98" workbookViewId="0">
      <selection activeCell="I10" sqref="I10"/>
    </sheetView>
  </sheetViews>
  <sheetFormatPr baseColWidth="10" defaultColWidth="0" defaultRowHeight="14.4" zeroHeight="1" x14ac:dyDescent="0.3"/>
  <cols>
    <col min="1" max="1" width="7.6640625" customWidth="1"/>
    <col min="2" max="2" width="25.88671875" customWidth="1"/>
    <col min="3" max="3" width="20.44140625" bestFit="1" customWidth="1"/>
    <col min="4" max="4" width="41.33203125" customWidth="1"/>
    <col min="5" max="5" width="18.5546875" customWidth="1"/>
    <col min="6" max="6" width="54.44140625" customWidth="1"/>
    <col min="7" max="7" width="14.88671875" customWidth="1"/>
    <col min="8" max="8" width="22" bestFit="1" customWidth="1"/>
    <col min="9" max="9" width="22.33203125" customWidth="1"/>
    <col min="10" max="10" width="8.6640625" customWidth="1"/>
    <col min="12" max="16384" width="8.6640625" hidden="1"/>
  </cols>
  <sheetData>
    <row r="1" spans="1:10" ht="14.4" customHeight="1" x14ac:dyDescent="0.3">
      <c r="A1" s="37"/>
      <c r="B1" s="54"/>
      <c r="C1" s="54"/>
      <c r="D1" s="54"/>
      <c r="E1" s="54"/>
      <c r="F1" s="54"/>
      <c r="G1" s="54"/>
      <c r="H1" s="54"/>
      <c r="I1" s="54"/>
      <c r="J1" s="37"/>
    </row>
    <row r="2" spans="1:10" ht="14.4" customHeight="1" x14ac:dyDescent="0.3">
      <c r="A2" s="37"/>
      <c r="B2" s="54"/>
      <c r="C2" s="54"/>
      <c r="D2" s="54"/>
      <c r="E2" s="54"/>
      <c r="F2" s="54"/>
      <c r="G2" s="54"/>
      <c r="H2" s="54"/>
      <c r="I2" s="54"/>
      <c r="J2" s="37"/>
    </row>
    <row r="3" spans="1:10" ht="25.2" customHeight="1" x14ac:dyDescent="0.3">
      <c r="A3" s="37"/>
      <c r="B3" s="54"/>
      <c r="C3" s="54"/>
      <c r="D3" s="54"/>
      <c r="E3" s="54"/>
      <c r="F3" s="54"/>
      <c r="G3" s="54"/>
      <c r="H3" s="54"/>
      <c r="I3" s="54"/>
      <c r="J3" s="37"/>
    </row>
    <row r="4" spans="1:10" ht="17.399999999999999" customHeight="1" x14ac:dyDescent="0.3">
      <c r="A4" s="37"/>
      <c r="B4" s="91" t="s">
        <v>60</v>
      </c>
      <c r="C4" s="91"/>
      <c r="D4" s="91"/>
      <c r="E4" s="91"/>
      <c r="F4" s="91"/>
      <c r="G4" s="38"/>
      <c r="H4" s="38"/>
      <c r="I4" s="38"/>
      <c r="J4" s="37"/>
    </row>
    <row r="5" spans="1:10" ht="32.4" x14ac:dyDescent="0.3">
      <c r="A5" s="37"/>
      <c r="B5" s="92" t="s">
        <v>11</v>
      </c>
      <c r="C5" s="92" t="s">
        <v>0</v>
      </c>
      <c r="D5" s="93" t="s">
        <v>1</v>
      </c>
      <c r="E5" s="93" t="s">
        <v>2</v>
      </c>
      <c r="F5" s="93" t="s">
        <v>3</v>
      </c>
      <c r="G5" s="93" t="s">
        <v>4</v>
      </c>
      <c r="H5" s="93" t="s">
        <v>12</v>
      </c>
      <c r="I5" s="93" t="s">
        <v>77</v>
      </c>
      <c r="J5" s="37"/>
    </row>
    <row r="6" spans="1:10" ht="36" customHeight="1" x14ac:dyDescent="0.3">
      <c r="A6" s="37"/>
      <c r="B6" s="83" t="s">
        <v>76</v>
      </c>
      <c r="C6" s="87" t="s">
        <v>79</v>
      </c>
      <c r="D6" s="84" t="s">
        <v>255</v>
      </c>
      <c r="E6" s="85" t="s">
        <v>80</v>
      </c>
      <c r="F6" s="86" t="s">
        <v>81</v>
      </c>
      <c r="G6" s="87">
        <v>1</v>
      </c>
      <c r="H6" s="87" t="s">
        <v>19</v>
      </c>
      <c r="I6" s="88">
        <v>26.45</v>
      </c>
      <c r="J6" s="37"/>
    </row>
    <row r="7" spans="1:10" ht="36" customHeight="1" x14ac:dyDescent="0.3">
      <c r="A7" s="37"/>
      <c r="B7" s="83"/>
      <c r="C7" s="87"/>
      <c r="D7" s="84"/>
      <c r="E7" s="85"/>
      <c r="F7" s="86"/>
      <c r="G7" s="87"/>
      <c r="H7" s="87"/>
      <c r="I7" s="88"/>
      <c r="J7" s="37"/>
    </row>
    <row r="8" spans="1:10" ht="33.9" customHeight="1" x14ac:dyDescent="0.3">
      <c r="A8" s="37"/>
      <c r="B8" s="83"/>
      <c r="C8" s="87"/>
      <c r="D8" s="84"/>
      <c r="E8" s="85"/>
      <c r="F8" s="86"/>
      <c r="G8" s="87"/>
      <c r="H8" s="87"/>
      <c r="I8" s="88"/>
      <c r="J8" s="37"/>
    </row>
    <row r="9" spans="1:10" ht="33.6" customHeight="1" x14ac:dyDescent="0.3">
      <c r="A9" s="37"/>
      <c r="B9" s="83"/>
      <c r="C9" s="87"/>
      <c r="D9" s="84"/>
      <c r="E9" s="85"/>
      <c r="F9" s="86"/>
      <c r="G9" s="87"/>
      <c r="H9" s="87"/>
      <c r="I9" s="88"/>
      <c r="J9" s="37"/>
    </row>
    <row r="10" spans="1:10" ht="50.1" customHeight="1" x14ac:dyDescent="0.3">
      <c r="A10" s="37"/>
      <c r="B10" s="83"/>
      <c r="C10" s="87"/>
      <c r="D10" s="84"/>
      <c r="E10" s="89" t="s">
        <v>74</v>
      </c>
      <c r="F10" s="89" t="s">
        <v>75</v>
      </c>
      <c r="G10" s="89">
        <v>1</v>
      </c>
      <c r="H10" s="89" t="s">
        <v>48</v>
      </c>
      <c r="I10" s="102" t="e">
        <f>+#REF!/0.9</f>
        <v>#REF!</v>
      </c>
      <c r="J10" s="37"/>
    </row>
    <row r="11" spans="1:10" ht="35.4" customHeight="1" x14ac:dyDescent="0.3">
      <c r="A11" s="37"/>
      <c r="B11" s="37"/>
      <c r="C11" s="37"/>
      <c r="D11" s="37"/>
      <c r="E11" s="37"/>
      <c r="F11" s="37"/>
      <c r="G11" s="37"/>
      <c r="H11" s="37"/>
      <c r="I11" s="37"/>
      <c r="J11" s="37"/>
    </row>
  </sheetData>
  <mergeCells count="10">
    <mergeCell ref="I6:I9"/>
    <mergeCell ref="B1:I3"/>
    <mergeCell ref="B4:F4"/>
    <mergeCell ref="B6:B10"/>
    <mergeCell ref="C6:C10"/>
    <mergeCell ref="D6:D10"/>
    <mergeCell ref="E6:E9"/>
    <mergeCell ref="F6:F9"/>
    <mergeCell ref="G6:G9"/>
    <mergeCell ref="H6:H9"/>
  </mergeCells>
  <pageMargins left="0.7" right="0.7" top="0.75" bottom="0.75" header="0.3" footer="0.3"/>
  <headerFooter>
    <oddHeader>&amp;C&amp;G</oddHead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CC96D-4D2C-4F4D-9B5F-80D991B3F549}">
  <sheetPr>
    <tabColor rgb="FF00C49F"/>
  </sheetPr>
  <dimension ref="A1:H17"/>
  <sheetViews>
    <sheetView workbookViewId="0">
      <selection activeCell="E4" sqref="E4"/>
    </sheetView>
  </sheetViews>
  <sheetFormatPr baseColWidth="10" defaultColWidth="0" defaultRowHeight="14.4" zeroHeight="1" x14ac:dyDescent="0.3"/>
  <cols>
    <col min="1" max="1" width="6.6640625" customWidth="1"/>
    <col min="2" max="2" width="35" customWidth="1"/>
    <col min="3" max="3" width="29.88671875" customWidth="1"/>
    <col min="4" max="4" width="15.33203125" customWidth="1"/>
    <col min="5" max="5" width="32.109375" bestFit="1" customWidth="1"/>
    <col min="6" max="6" width="11.44140625" customWidth="1"/>
    <col min="7" max="7" width="14.44140625" customWidth="1"/>
    <col min="8" max="8" width="7.77734375" customWidth="1"/>
    <col min="9" max="16384" width="11.44140625" hidden="1"/>
  </cols>
  <sheetData>
    <row r="1" spans="1:8" ht="41.4" customHeight="1" x14ac:dyDescent="0.3">
      <c r="A1" s="57"/>
      <c r="B1" s="57"/>
      <c r="C1" s="49"/>
      <c r="D1" s="49"/>
      <c r="E1" s="49"/>
      <c r="F1" s="49"/>
      <c r="G1" s="49"/>
      <c r="H1" s="49"/>
    </row>
    <row r="2" spans="1:8" ht="18.899999999999999" customHeight="1" x14ac:dyDescent="0.3">
      <c r="A2" s="48"/>
      <c r="B2" s="48"/>
      <c r="C2" s="49"/>
      <c r="D2" s="49"/>
      <c r="E2" s="49"/>
      <c r="F2" s="49"/>
      <c r="G2" s="49"/>
      <c r="H2" s="49"/>
    </row>
    <row r="3" spans="1:8" ht="48.6" x14ac:dyDescent="0.3">
      <c r="A3" s="49"/>
      <c r="B3" s="103" t="s">
        <v>0</v>
      </c>
      <c r="C3" s="103" t="s">
        <v>1</v>
      </c>
      <c r="D3" s="103" t="s">
        <v>2</v>
      </c>
      <c r="E3" s="103" t="s">
        <v>3</v>
      </c>
      <c r="F3" s="103" t="s">
        <v>4</v>
      </c>
      <c r="G3" s="103" t="s">
        <v>5</v>
      </c>
      <c r="H3" s="49"/>
    </row>
    <row r="4" spans="1:8" ht="97.2" x14ac:dyDescent="0.3">
      <c r="A4" s="49"/>
      <c r="B4" s="77" t="s">
        <v>6</v>
      </c>
      <c r="C4" s="77" t="s">
        <v>254</v>
      </c>
      <c r="D4" s="76" t="s">
        <v>7</v>
      </c>
      <c r="E4" s="64" t="s">
        <v>8</v>
      </c>
      <c r="F4" s="76">
        <v>1</v>
      </c>
      <c r="G4" s="76" t="s">
        <v>9</v>
      </c>
      <c r="H4" s="49"/>
    </row>
    <row r="5" spans="1:8" ht="45" customHeight="1" x14ac:dyDescent="0.3">
      <c r="A5" s="49"/>
      <c r="B5" s="49"/>
      <c r="C5" s="49"/>
      <c r="D5" s="49"/>
      <c r="E5" s="49"/>
      <c r="F5" s="49"/>
      <c r="G5" s="49"/>
      <c r="H5" s="49"/>
    </row>
    <row r="17" customFormat="1" hidden="1" x14ac:dyDescent="0.3"/>
  </sheetData>
  <mergeCells count="1">
    <mergeCell ref="A1:B1"/>
  </mergeCells>
  <pageMargins left="0.7" right="0.7" top="0.75" bottom="0.75" header="0.3" footer="0.3"/>
  <headerFooter>
    <oddHeader>&amp;C&amp;G</oddHead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8FE67-5D0F-4233-8891-55CA93C87CFF}">
  <sheetPr>
    <tabColor rgb="FFEE0000"/>
  </sheetPr>
  <dimension ref="A1:J9"/>
  <sheetViews>
    <sheetView workbookViewId="0">
      <selection activeCell="G4" sqref="G4:G8"/>
    </sheetView>
  </sheetViews>
  <sheetFormatPr baseColWidth="10" defaultColWidth="0" defaultRowHeight="14.4" zeroHeight="1" x14ac:dyDescent="0.3"/>
  <cols>
    <col min="1" max="1" width="6.5546875" customWidth="1"/>
    <col min="2" max="2" width="23.6640625" customWidth="1"/>
    <col min="3" max="3" width="51" bestFit="1" customWidth="1"/>
    <col min="4" max="4" width="40" customWidth="1"/>
    <col min="5" max="5" width="13.109375" style="1" customWidth="1"/>
    <col min="6" max="6" width="29.109375" customWidth="1"/>
    <col min="7" max="7" width="14.44140625" style="1" customWidth="1"/>
    <col min="8" max="8" width="18.109375" customWidth="1"/>
    <col min="9" max="9" width="12.88671875" customWidth="1"/>
    <col min="10" max="10" width="10.33203125" customWidth="1"/>
    <col min="11" max="16384" width="27.5546875" hidden="1"/>
  </cols>
  <sheetData>
    <row r="1" spans="1:10" ht="54.6" customHeight="1" x14ac:dyDescent="0.3">
      <c r="A1" s="43"/>
      <c r="B1" s="44"/>
      <c r="C1" s="43"/>
      <c r="D1" s="43"/>
      <c r="E1" s="45"/>
      <c r="F1" s="43"/>
      <c r="G1" s="45"/>
      <c r="H1" s="43"/>
      <c r="I1" s="43"/>
      <c r="J1" s="43"/>
    </row>
    <row r="2" spans="1:10" ht="19.5" customHeight="1" x14ac:dyDescent="0.4">
      <c r="A2" s="43"/>
      <c r="B2" s="58" t="s">
        <v>83</v>
      </c>
      <c r="C2" s="46"/>
      <c r="D2" s="46"/>
      <c r="E2" s="47"/>
      <c r="F2" s="46"/>
      <c r="G2" s="47"/>
      <c r="H2" s="46"/>
      <c r="I2" s="46"/>
      <c r="J2" s="43"/>
    </row>
    <row r="3" spans="1:10" ht="32.4" x14ac:dyDescent="0.3">
      <c r="A3" s="43"/>
      <c r="B3" s="104" t="s">
        <v>11</v>
      </c>
      <c r="C3" s="104" t="s">
        <v>0</v>
      </c>
      <c r="D3" s="104" t="s">
        <v>1</v>
      </c>
      <c r="E3" s="104" t="s">
        <v>2</v>
      </c>
      <c r="F3" s="104" t="s">
        <v>3</v>
      </c>
      <c r="G3" s="104" t="s">
        <v>4</v>
      </c>
      <c r="H3" s="104" t="s">
        <v>12</v>
      </c>
      <c r="I3" s="104" t="s">
        <v>77</v>
      </c>
      <c r="J3" s="43"/>
    </row>
    <row r="4" spans="1:10" ht="77.400000000000006" customHeight="1" x14ac:dyDescent="0.3">
      <c r="A4" s="43"/>
      <c r="B4" s="94" t="s">
        <v>82</v>
      </c>
      <c r="C4" s="105" t="s">
        <v>84</v>
      </c>
      <c r="D4" s="113" t="s">
        <v>85</v>
      </c>
      <c r="E4" s="106" t="s">
        <v>86</v>
      </c>
      <c r="F4" s="114" t="s">
        <v>226</v>
      </c>
      <c r="G4" s="95" t="s">
        <v>18</v>
      </c>
      <c r="H4" s="114" t="s">
        <v>22</v>
      </c>
      <c r="I4" s="96">
        <v>137.83342406096895</v>
      </c>
      <c r="J4" s="43"/>
    </row>
    <row r="5" spans="1:10" ht="83.4" customHeight="1" x14ac:dyDescent="0.3">
      <c r="A5" s="43"/>
      <c r="B5" s="94" t="s">
        <v>82</v>
      </c>
      <c r="C5" s="105" t="s">
        <v>84</v>
      </c>
      <c r="D5" s="113" t="s">
        <v>87</v>
      </c>
      <c r="E5" s="106" t="s">
        <v>88</v>
      </c>
      <c r="F5" s="114" t="s">
        <v>89</v>
      </c>
      <c r="G5" s="95" t="s">
        <v>18</v>
      </c>
      <c r="H5" s="114" t="s">
        <v>25</v>
      </c>
      <c r="I5" s="96">
        <v>206.75013609145344</v>
      </c>
      <c r="J5" s="43"/>
    </row>
    <row r="6" spans="1:10" ht="76.8" customHeight="1" x14ac:dyDescent="0.3">
      <c r="A6" s="43"/>
      <c r="B6" s="94" t="s">
        <v>82</v>
      </c>
      <c r="C6" s="105" t="s">
        <v>84</v>
      </c>
      <c r="D6" s="113" t="s">
        <v>90</v>
      </c>
      <c r="E6" s="106" t="s">
        <v>91</v>
      </c>
      <c r="F6" s="114" t="s">
        <v>227</v>
      </c>
      <c r="G6" s="95" t="s">
        <v>18</v>
      </c>
      <c r="H6" s="114" t="s">
        <v>92</v>
      </c>
      <c r="I6" s="96">
        <v>275.6668481219379</v>
      </c>
      <c r="J6" s="43"/>
    </row>
    <row r="7" spans="1:10" ht="72.599999999999994" customHeight="1" x14ac:dyDescent="0.3">
      <c r="A7" s="43"/>
      <c r="B7" s="94" t="s">
        <v>82</v>
      </c>
      <c r="C7" s="105" t="s">
        <v>84</v>
      </c>
      <c r="D7" s="113" t="s">
        <v>93</v>
      </c>
      <c r="E7" s="106" t="s">
        <v>94</v>
      </c>
      <c r="F7" s="114" t="s">
        <v>95</v>
      </c>
      <c r="G7" s="95" t="s">
        <v>18</v>
      </c>
      <c r="H7" s="114" t="s">
        <v>31</v>
      </c>
      <c r="I7" s="96">
        <v>344.58356015242242</v>
      </c>
      <c r="J7" s="43"/>
    </row>
    <row r="8" spans="1:10" ht="137.4" customHeight="1" x14ac:dyDescent="0.3">
      <c r="A8" s="43"/>
      <c r="B8" s="97" t="s">
        <v>42</v>
      </c>
      <c r="C8" s="98" t="s">
        <v>96</v>
      </c>
      <c r="D8" s="98" t="s">
        <v>97</v>
      </c>
      <c r="E8" s="89" t="s">
        <v>45</v>
      </c>
      <c r="F8" s="99" t="s">
        <v>46</v>
      </c>
      <c r="G8" s="89" t="s">
        <v>47</v>
      </c>
      <c r="H8" s="89" t="s">
        <v>48</v>
      </c>
      <c r="I8" s="90">
        <v>366.66666666666669</v>
      </c>
      <c r="J8" s="43"/>
    </row>
    <row r="9" spans="1:10" ht="37.799999999999997" customHeight="1" x14ac:dyDescent="0.3">
      <c r="A9" s="43"/>
      <c r="B9" s="43"/>
      <c r="C9" s="43"/>
      <c r="D9" s="43"/>
      <c r="E9" s="45"/>
      <c r="F9" s="43"/>
      <c r="G9" s="45"/>
      <c r="H9" s="43"/>
      <c r="I9" s="43"/>
      <c r="J9" s="43"/>
    </row>
  </sheetData>
  <pageMargins left="0.7" right="0.7" top="0.75" bottom="0.75" header="0.3" footer="0.3"/>
  <headerFooter>
    <oddHeader>&amp;C&amp;G</oddHeader>
  </headerFooter>
  <drawing r:id="rId1"/>
</worksheet>
</file>

<file path=docMetadata/LabelInfo.xml><?xml version="1.0" encoding="utf-8"?>
<clbl:labelList xmlns:clbl="http://schemas.microsoft.com/office/2020/mipLabelMetadata">
  <clbl:label id="{e5500506-d96d-43eb-bab7-c769f1a99177}" enabled="1" method="Privileged" siteId="{6da53be5-e3e5-430a-8e0e-7d1676ed5c8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ABSOLUTE </vt:lpstr>
      <vt:lpstr>IVANTI</vt:lpstr>
      <vt:lpstr>42 GEARS</vt:lpstr>
      <vt:lpstr>LENOVO DEVICE INTELLIGENCE</vt:lpstr>
      <vt:lpstr>LANSCHOOL</vt:lpstr>
      <vt:lpstr>HORUS BI OPI</vt:lpstr>
      <vt:lpstr>HORUS ENTERPRISE</vt:lpstr>
      <vt:lpstr>AUTOPILOT</vt:lpstr>
      <vt:lpstr>THINKSMART</vt:lpstr>
      <vt:lpstr>BLANCCO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Herrera</dc:creator>
  <cp:lastModifiedBy>Alejandra Miranda</cp:lastModifiedBy>
  <dcterms:created xsi:type="dcterms:W3CDTF">2025-05-12T13:21:40Z</dcterms:created>
  <dcterms:modified xsi:type="dcterms:W3CDTF">2025-07-11T16:42:19Z</dcterms:modified>
</cp:coreProperties>
</file>